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540" windowWidth="13410" windowHeight="4290" activeTab="2"/>
  </bookViews>
  <sheets>
    <sheet name="评审" sheetId="1" r:id="rId1"/>
    <sheet name="其他得分" sheetId="5" r:id="rId2"/>
    <sheet name="评分汇总" sheetId="6" r:id="rId3"/>
  </sheets>
  <definedNames>
    <definedName name="_xlnm._FilterDatabase" localSheetId="1" hidden="1">其他得分!$F$2:$F$60</definedName>
  </definedNames>
  <calcPr calcId="145621"/>
</workbook>
</file>

<file path=xl/calcChain.xml><?xml version="1.0" encoding="utf-8"?>
<calcChain xmlns="http://schemas.openxmlformats.org/spreadsheetml/2006/main">
  <c r="AU59" i="1" l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6" i="1"/>
  <c r="C49" i="6" l="1"/>
  <c r="D49" i="6"/>
  <c r="E49" i="6"/>
  <c r="C16" i="6"/>
  <c r="D16" i="6"/>
  <c r="E16" i="6" s="1"/>
  <c r="C51" i="6"/>
  <c r="D51" i="6"/>
  <c r="E51" i="6" s="1"/>
  <c r="C11" i="6"/>
  <c r="D11" i="6"/>
  <c r="C44" i="6"/>
  <c r="D44" i="6"/>
  <c r="E44" i="6" s="1"/>
  <c r="C58" i="6"/>
  <c r="D58" i="6"/>
  <c r="E58" i="6" s="1"/>
  <c r="C36" i="6"/>
  <c r="D36" i="6"/>
  <c r="E36" i="6" s="1"/>
  <c r="C30" i="6"/>
  <c r="D30" i="6"/>
  <c r="C22" i="6"/>
  <c r="D22" i="6"/>
  <c r="E22" i="6"/>
  <c r="C53" i="6"/>
  <c r="D53" i="6"/>
  <c r="C24" i="6"/>
  <c r="D24" i="6"/>
  <c r="E24" i="6" s="1"/>
  <c r="C37" i="6"/>
  <c r="D37" i="6"/>
  <c r="C46" i="6"/>
  <c r="D46" i="6"/>
  <c r="E46" i="6" s="1"/>
  <c r="C23" i="6"/>
  <c r="D23" i="6"/>
  <c r="E23" i="6" s="1"/>
  <c r="C10" i="6"/>
  <c r="D10" i="6"/>
  <c r="E10" i="6" s="1"/>
  <c r="C25" i="6"/>
  <c r="D25" i="6"/>
  <c r="E25" i="6" s="1"/>
  <c r="C31" i="6"/>
  <c r="D31" i="6"/>
  <c r="E31" i="6" s="1"/>
  <c r="C57" i="6"/>
  <c r="D57" i="6"/>
  <c r="E57" i="6" s="1"/>
  <c r="C33" i="6"/>
  <c r="D33" i="6"/>
  <c r="E33" i="6" s="1"/>
  <c r="C17" i="6"/>
  <c r="D17" i="6"/>
  <c r="C7" i="6"/>
  <c r="D7" i="6"/>
  <c r="E7" i="6" s="1"/>
  <c r="C13" i="6"/>
  <c r="D13" i="6"/>
  <c r="C52" i="6"/>
  <c r="D52" i="6"/>
  <c r="C6" i="6"/>
  <c r="D6" i="6"/>
  <c r="C59" i="6"/>
  <c r="D59" i="6"/>
  <c r="E59" i="6"/>
  <c r="C55" i="6"/>
  <c r="D55" i="6"/>
  <c r="C29" i="6"/>
  <c r="D29" i="6"/>
  <c r="E29" i="6" s="1"/>
  <c r="C38" i="6"/>
  <c r="D38" i="6"/>
  <c r="E38" i="6" s="1"/>
  <c r="C43" i="6"/>
  <c r="D43" i="6"/>
  <c r="E43" i="6" s="1"/>
  <c r="C35" i="6"/>
  <c r="D35" i="6"/>
  <c r="E35" i="6" s="1"/>
  <c r="C15" i="6"/>
  <c r="D15" i="6"/>
  <c r="E15" i="6"/>
  <c r="C27" i="6"/>
  <c r="D27" i="6"/>
  <c r="C39" i="6"/>
  <c r="D39" i="6"/>
  <c r="C18" i="6"/>
  <c r="D18" i="6"/>
  <c r="C19" i="6"/>
  <c r="D19" i="6"/>
  <c r="C26" i="6"/>
  <c r="D26" i="6"/>
  <c r="C40" i="6"/>
  <c r="D40" i="6"/>
  <c r="C41" i="6"/>
  <c r="D41" i="6"/>
  <c r="E41" i="6"/>
  <c r="C20" i="6"/>
  <c r="D20" i="6"/>
  <c r="E20" i="6" s="1"/>
  <c r="C32" i="6"/>
  <c r="D32" i="6"/>
  <c r="E32" i="6" s="1"/>
  <c r="C34" i="6"/>
  <c r="D34" i="6"/>
  <c r="C45" i="6"/>
  <c r="D45" i="6"/>
  <c r="C21" i="6"/>
  <c r="D21" i="6"/>
  <c r="C56" i="6"/>
  <c r="D56" i="6"/>
  <c r="E56" i="6"/>
  <c r="C54" i="6"/>
  <c r="D54" i="6"/>
  <c r="C14" i="6"/>
  <c r="D14" i="6"/>
  <c r="C8" i="6"/>
  <c r="D8" i="6"/>
  <c r="C47" i="6"/>
  <c r="D47" i="6"/>
  <c r="C42" i="6"/>
  <c r="D42" i="6"/>
  <c r="C9" i="6"/>
  <c r="D9" i="6"/>
  <c r="C48" i="6"/>
  <c r="D48" i="6"/>
  <c r="C50" i="6"/>
  <c r="D50" i="6"/>
  <c r="E50" i="6"/>
  <c r="C12" i="6"/>
  <c r="D12" i="6"/>
  <c r="D2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" i="5"/>
  <c r="F7" i="5"/>
  <c r="F9" i="5"/>
  <c r="F10" i="5"/>
  <c r="F11" i="5"/>
  <c r="F12" i="5"/>
  <c r="F13" i="5"/>
  <c r="F14" i="5"/>
  <c r="F15" i="5"/>
  <c r="F16" i="5"/>
  <c r="F17" i="5"/>
  <c r="F18" i="5"/>
  <c r="F19" i="5"/>
  <c r="F20" i="5"/>
  <c r="F22" i="5"/>
  <c r="F23" i="5"/>
  <c r="F24" i="5"/>
  <c r="F25" i="5"/>
  <c r="F26" i="5"/>
  <c r="F28" i="5"/>
  <c r="F29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" i="5"/>
  <c r="D7" i="5"/>
  <c r="D9" i="5"/>
  <c r="D10" i="5"/>
  <c r="D11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12" i="5"/>
  <c r="C28" i="6"/>
  <c r="E28" i="6" s="1"/>
  <c r="AT59" i="1"/>
  <c r="AR59" i="1"/>
  <c r="AP59" i="1"/>
  <c r="AN59" i="1"/>
  <c r="AH59" i="1"/>
  <c r="AF59" i="1"/>
  <c r="AT58" i="1"/>
  <c r="AR58" i="1"/>
  <c r="AP58" i="1"/>
  <c r="AN58" i="1"/>
  <c r="AH58" i="1"/>
  <c r="AF58" i="1"/>
  <c r="AT57" i="1"/>
  <c r="AR57" i="1"/>
  <c r="AP57" i="1"/>
  <c r="AN57" i="1"/>
  <c r="AH57" i="1"/>
  <c r="AF57" i="1"/>
  <c r="AT56" i="1"/>
  <c r="AR56" i="1"/>
  <c r="AP56" i="1"/>
  <c r="AN56" i="1"/>
  <c r="AH56" i="1"/>
  <c r="AF56" i="1"/>
  <c r="AT55" i="1"/>
  <c r="AR55" i="1"/>
  <c r="AP55" i="1"/>
  <c r="AN55" i="1"/>
  <c r="AH55" i="1"/>
  <c r="AF55" i="1"/>
  <c r="AT54" i="1"/>
  <c r="AR54" i="1"/>
  <c r="AP54" i="1"/>
  <c r="AN54" i="1"/>
  <c r="AH54" i="1"/>
  <c r="AF54" i="1"/>
  <c r="AT53" i="1"/>
  <c r="AR53" i="1"/>
  <c r="AP53" i="1"/>
  <c r="AN53" i="1"/>
  <c r="AH53" i="1"/>
  <c r="AF53" i="1"/>
  <c r="AT52" i="1"/>
  <c r="AR52" i="1"/>
  <c r="AP52" i="1"/>
  <c r="AN52" i="1"/>
  <c r="AH52" i="1"/>
  <c r="AF52" i="1"/>
  <c r="AT51" i="1"/>
  <c r="AR51" i="1"/>
  <c r="AP51" i="1"/>
  <c r="AN51" i="1"/>
  <c r="AH51" i="1"/>
  <c r="AF51" i="1"/>
  <c r="AT50" i="1"/>
  <c r="AR50" i="1"/>
  <c r="AP50" i="1"/>
  <c r="AN50" i="1"/>
  <c r="AH50" i="1"/>
  <c r="AF50" i="1"/>
  <c r="AT49" i="1"/>
  <c r="AR49" i="1"/>
  <c r="AP49" i="1"/>
  <c r="AN49" i="1"/>
  <c r="AH49" i="1"/>
  <c r="AF49" i="1"/>
  <c r="AT48" i="1"/>
  <c r="AR48" i="1"/>
  <c r="AP48" i="1"/>
  <c r="AN48" i="1"/>
  <c r="AH48" i="1"/>
  <c r="AF48" i="1"/>
  <c r="AT47" i="1"/>
  <c r="AR47" i="1"/>
  <c r="AP47" i="1"/>
  <c r="AN47" i="1"/>
  <c r="AH47" i="1"/>
  <c r="AF47" i="1"/>
  <c r="AT46" i="1"/>
  <c r="AR46" i="1"/>
  <c r="AP46" i="1"/>
  <c r="AN46" i="1"/>
  <c r="AH46" i="1"/>
  <c r="AF46" i="1"/>
  <c r="AT45" i="1"/>
  <c r="AR45" i="1"/>
  <c r="AP45" i="1"/>
  <c r="AN45" i="1"/>
  <c r="AH45" i="1"/>
  <c r="AF45" i="1"/>
  <c r="AT44" i="1"/>
  <c r="AR44" i="1"/>
  <c r="AP44" i="1"/>
  <c r="AN44" i="1"/>
  <c r="AH44" i="1"/>
  <c r="AF44" i="1"/>
  <c r="AT43" i="1"/>
  <c r="AR43" i="1"/>
  <c r="AP43" i="1"/>
  <c r="AN43" i="1"/>
  <c r="AH43" i="1"/>
  <c r="AF43" i="1"/>
  <c r="AT42" i="1"/>
  <c r="AR42" i="1"/>
  <c r="AP42" i="1"/>
  <c r="AN42" i="1"/>
  <c r="AH42" i="1"/>
  <c r="AF42" i="1"/>
  <c r="AT41" i="1"/>
  <c r="AR41" i="1"/>
  <c r="AP41" i="1"/>
  <c r="AN41" i="1"/>
  <c r="AH41" i="1"/>
  <c r="AF41" i="1"/>
  <c r="AT40" i="1"/>
  <c r="AR40" i="1"/>
  <c r="AP40" i="1"/>
  <c r="AN40" i="1"/>
  <c r="AH40" i="1"/>
  <c r="AF40" i="1"/>
  <c r="AT39" i="1"/>
  <c r="AR39" i="1"/>
  <c r="AP39" i="1"/>
  <c r="AN39" i="1"/>
  <c r="AH39" i="1"/>
  <c r="AF39" i="1"/>
  <c r="AT38" i="1"/>
  <c r="AR38" i="1"/>
  <c r="AP38" i="1"/>
  <c r="AN38" i="1"/>
  <c r="AH38" i="1"/>
  <c r="AF38" i="1"/>
  <c r="AT37" i="1"/>
  <c r="AR37" i="1"/>
  <c r="AP37" i="1"/>
  <c r="AN37" i="1"/>
  <c r="AH37" i="1"/>
  <c r="AF37" i="1"/>
  <c r="AT36" i="1"/>
  <c r="AR36" i="1"/>
  <c r="AP36" i="1"/>
  <c r="AN36" i="1"/>
  <c r="AH36" i="1"/>
  <c r="AF36" i="1"/>
  <c r="AT35" i="1"/>
  <c r="AR35" i="1"/>
  <c r="AP35" i="1"/>
  <c r="AN35" i="1"/>
  <c r="AH35" i="1"/>
  <c r="AF35" i="1"/>
  <c r="AT34" i="1"/>
  <c r="AR34" i="1"/>
  <c r="AP34" i="1"/>
  <c r="AN34" i="1"/>
  <c r="AH34" i="1"/>
  <c r="AF34" i="1"/>
  <c r="AT33" i="1"/>
  <c r="AR33" i="1"/>
  <c r="AP33" i="1"/>
  <c r="AN33" i="1"/>
  <c r="AH33" i="1"/>
  <c r="AF33" i="1"/>
  <c r="AT32" i="1"/>
  <c r="AR32" i="1"/>
  <c r="AP32" i="1"/>
  <c r="AN32" i="1"/>
  <c r="AH32" i="1"/>
  <c r="AF32" i="1"/>
  <c r="AT31" i="1"/>
  <c r="AR31" i="1"/>
  <c r="AP31" i="1"/>
  <c r="AN31" i="1"/>
  <c r="AH31" i="1"/>
  <c r="AF31" i="1"/>
  <c r="AT30" i="1"/>
  <c r="AR30" i="1"/>
  <c r="AP30" i="1"/>
  <c r="AN30" i="1"/>
  <c r="AH30" i="1"/>
  <c r="AF30" i="1"/>
  <c r="AT29" i="1"/>
  <c r="AR29" i="1"/>
  <c r="AP29" i="1"/>
  <c r="AN29" i="1"/>
  <c r="AH29" i="1"/>
  <c r="AF29" i="1"/>
  <c r="AT28" i="1"/>
  <c r="AR28" i="1"/>
  <c r="AP28" i="1"/>
  <c r="AN28" i="1"/>
  <c r="AH28" i="1"/>
  <c r="AF28" i="1"/>
  <c r="AT27" i="1"/>
  <c r="AR27" i="1"/>
  <c r="AP27" i="1"/>
  <c r="AN27" i="1"/>
  <c r="AH27" i="1"/>
  <c r="AF27" i="1"/>
  <c r="AT26" i="1"/>
  <c r="AR26" i="1"/>
  <c r="AP26" i="1"/>
  <c r="AN26" i="1"/>
  <c r="AH26" i="1"/>
  <c r="AF26" i="1"/>
  <c r="AT25" i="1"/>
  <c r="AR25" i="1"/>
  <c r="AP25" i="1"/>
  <c r="AN25" i="1"/>
  <c r="AH25" i="1"/>
  <c r="AF25" i="1"/>
  <c r="AT24" i="1"/>
  <c r="AR24" i="1"/>
  <c r="AP24" i="1"/>
  <c r="AN24" i="1"/>
  <c r="AH24" i="1"/>
  <c r="AF24" i="1"/>
  <c r="AT23" i="1"/>
  <c r="AR23" i="1"/>
  <c r="AP23" i="1"/>
  <c r="AN23" i="1"/>
  <c r="AH23" i="1"/>
  <c r="AF23" i="1"/>
  <c r="AT22" i="1"/>
  <c r="AR22" i="1"/>
  <c r="AP22" i="1"/>
  <c r="AN22" i="1"/>
  <c r="AH22" i="1"/>
  <c r="AF22" i="1"/>
  <c r="AT21" i="1"/>
  <c r="AR21" i="1"/>
  <c r="AP21" i="1"/>
  <c r="AN21" i="1"/>
  <c r="AH21" i="1"/>
  <c r="AF21" i="1"/>
  <c r="AT20" i="1"/>
  <c r="AR20" i="1"/>
  <c r="AP20" i="1"/>
  <c r="AN20" i="1"/>
  <c r="AH20" i="1"/>
  <c r="AF20" i="1"/>
  <c r="AT19" i="1"/>
  <c r="AR19" i="1"/>
  <c r="AP19" i="1"/>
  <c r="AN19" i="1"/>
  <c r="AH19" i="1"/>
  <c r="AF19" i="1"/>
  <c r="AT18" i="1"/>
  <c r="AR18" i="1"/>
  <c r="AP18" i="1"/>
  <c r="AN18" i="1"/>
  <c r="AH18" i="1"/>
  <c r="AF18" i="1"/>
  <c r="AT17" i="1"/>
  <c r="AR17" i="1"/>
  <c r="AP17" i="1"/>
  <c r="AN17" i="1"/>
  <c r="AH17" i="1"/>
  <c r="AF17" i="1"/>
  <c r="AT16" i="1"/>
  <c r="AR16" i="1"/>
  <c r="AP16" i="1"/>
  <c r="AN16" i="1"/>
  <c r="AH16" i="1"/>
  <c r="AF16" i="1"/>
  <c r="AT15" i="1"/>
  <c r="AR15" i="1"/>
  <c r="AP15" i="1"/>
  <c r="AN15" i="1"/>
  <c r="AH15" i="1"/>
  <c r="AF15" i="1"/>
  <c r="AT14" i="1"/>
  <c r="AR14" i="1"/>
  <c r="AP14" i="1"/>
  <c r="AN14" i="1"/>
  <c r="AH14" i="1"/>
  <c r="AF14" i="1"/>
  <c r="AT13" i="1"/>
  <c r="AR13" i="1"/>
  <c r="AP13" i="1"/>
  <c r="AN13" i="1"/>
  <c r="AH13" i="1"/>
  <c r="AF13" i="1"/>
  <c r="AT12" i="1"/>
  <c r="AR12" i="1"/>
  <c r="AP12" i="1"/>
  <c r="AN12" i="1"/>
  <c r="AH12" i="1"/>
  <c r="AF12" i="1"/>
  <c r="AT11" i="1"/>
  <c r="AR11" i="1"/>
  <c r="AP11" i="1"/>
  <c r="AN11" i="1"/>
  <c r="AH11" i="1"/>
  <c r="AF11" i="1"/>
  <c r="AT10" i="1"/>
  <c r="AR10" i="1"/>
  <c r="AP10" i="1"/>
  <c r="AN10" i="1"/>
  <c r="AH10" i="1"/>
  <c r="AF10" i="1"/>
  <c r="AT9" i="1"/>
  <c r="AR9" i="1"/>
  <c r="AP9" i="1"/>
  <c r="AN9" i="1"/>
  <c r="AH9" i="1"/>
  <c r="AF9" i="1"/>
  <c r="AT8" i="1"/>
  <c r="AR8" i="1"/>
  <c r="AP8" i="1"/>
  <c r="AN8" i="1"/>
  <c r="AH8" i="1"/>
  <c r="AF8" i="1"/>
  <c r="AT7" i="1"/>
  <c r="AR7" i="1"/>
  <c r="AP7" i="1"/>
  <c r="AN7" i="1"/>
  <c r="AH7" i="1"/>
  <c r="AF7" i="1"/>
  <c r="AT6" i="1"/>
  <c r="AR6" i="1"/>
  <c r="AP6" i="1"/>
  <c r="AN6" i="1"/>
  <c r="AH6" i="1"/>
  <c r="AF6" i="1"/>
  <c r="E12" i="6" l="1"/>
  <c r="E47" i="6"/>
  <c r="E14" i="6"/>
  <c r="E54" i="6"/>
  <c r="E19" i="6"/>
  <c r="E39" i="6"/>
  <c r="E27" i="6"/>
  <c r="E53" i="6"/>
  <c r="E55" i="6"/>
  <c r="E9" i="6"/>
  <c r="E42" i="6"/>
  <c r="E45" i="6"/>
  <c r="E34" i="6"/>
  <c r="E40" i="6"/>
  <c r="E26" i="6"/>
  <c r="E52" i="6"/>
  <c r="E13" i="6"/>
  <c r="E18" i="6"/>
  <c r="E6" i="6"/>
  <c r="E17" i="6"/>
  <c r="E37" i="6"/>
  <c r="E30" i="6"/>
  <c r="E11" i="6"/>
  <c r="E48" i="6"/>
  <c r="E8" i="6"/>
  <c r="E21" i="6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" i="1"/>
  <c r="A2" i="5" l="1"/>
</calcChain>
</file>

<file path=xl/comments1.xml><?xml version="1.0" encoding="utf-8"?>
<comments xmlns="http://schemas.openxmlformats.org/spreadsheetml/2006/main">
  <authors>
    <author>apple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apple:</t>
        </r>
        <r>
          <rPr>
            <sz val="9"/>
            <color indexed="81"/>
            <rFont val="宋体"/>
            <family val="3"/>
            <charset val="134"/>
          </rPr>
          <t xml:space="preserve">
每500次浏览数计一分,超过总分5分按5分计取
</t>
        </r>
      </text>
    </comment>
    <comment ref="E4" authorId="0">
      <text>
        <r>
          <rPr>
            <b/>
            <sz val="9"/>
            <color indexed="81"/>
            <rFont val="宋体"/>
            <family val="3"/>
            <charset val="134"/>
          </rPr>
          <t>apple:</t>
        </r>
        <r>
          <rPr>
            <sz val="9"/>
            <color indexed="81"/>
            <rFont val="宋体"/>
            <family val="3"/>
            <charset val="134"/>
          </rPr>
          <t xml:space="preserve">
每1次赞计0.5分，超过总分5分按5分计取
</t>
        </r>
      </text>
    </comment>
  </commentList>
</comments>
</file>

<file path=xl/sharedStrings.xml><?xml version="1.0" encoding="utf-8"?>
<sst xmlns="http://schemas.openxmlformats.org/spreadsheetml/2006/main" count="421" uniqueCount="220">
  <si>
    <t>作品编号</t>
    <phoneticPr fontId="2" type="noConversion"/>
  </si>
  <si>
    <t>作品名称</t>
    <phoneticPr fontId="2" type="noConversion"/>
  </si>
  <si>
    <t>No.001</t>
    <phoneticPr fontId="2" type="noConversion"/>
  </si>
  <si>
    <t>No.002</t>
  </si>
  <si>
    <t>No.003</t>
  </si>
  <si>
    <t>No.004</t>
  </si>
  <si>
    <t>No.005</t>
  </si>
  <si>
    <t>No.006</t>
  </si>
  <si>
    <t>No.007</t>
  </si>
  <si>
    <t>No.008</t>
  </si>
  <si>
    <t>No.009</t>
  </si>
  <si>
    <t>No.010</t>
  </si>
  <si>
    <t>No.011</t>
  </si>
  <si>
    <t>No.012</t>
  </si>
  <si>
    <t>No.013</t>
  </si>
  <si>
    <t>No.014</t>
  </si>
  <si>
    <t>No.015</t>
  </si>
  <si>
    <t>No.016</t>
  </si>
  <si>
    <t>No.017</t>
  </si>
  <si>
    <t>No.018</t>
  </si>
  <si>
    <t>No.019</t>
  </si>
  <si>
    <t>No.020</t>
  </si>
  <si>
    <t>No.021</t>
  </si>
  <si>
    <t>No.022</t>
  </si>
  <si>
    <t>No.023</t>
  </si>
  <si>
    <t>No.024</t>
  </si>
  <si>
    <t>No.025</t>
  </si>
  <si>
    <t>No.026</t>
  </si>
  <si>
    <t>No.027</t>
  </si>
  <si>
    <t>No.028</t>
  </si>
  <si>
    <t>No.029</t>
  </si>
  <si>
    <t xml:space="preserve"> @Neruda_Nil
</t>
    <phoneticPr fontId="2" type="noConversion"/>
  </si>
  <si>
    <t>评分（1st）</t>
    <phoneticPr fontId="2" type="noConversion"/>
  </si>
  <si>
    <t>评分（2nd）</t>
    <phoneticPr fontId="2" type="noConversion"/>
  </si>
  <si>
    <t xml:space="preserve"> @周小铭
</t>
    <phoneticPr fontId="2" type="noConversion"/>
  </si>
  <si>
    <t>@江同學時區不在東八啊</t>
    <phoneticPr fontId="2" type="noConversion"/>
  </si>
  <si>
    <t xml:space="preserve"> @李大旋
</t>
    <phoneticPr fontId="2" type="noConversion"/>
  </si>
  <si>
    <t>蘑菇</t>
    <phoneticPr fontId="2" type="noConversion"/>
  </si>
  <si>
    <t>1st总分(5%*30%)</t>
    <phoneticPr fontId="2" type="noConversion"/>
  </si>
  <si>
    <t>2nd总分(5%*70%)</t>
    <phoneticPr fontId="2" type="noConversion"/>
  </si>
  <si>
    <t>No.030</t>
  </si>
  <si>
    <t>No.031</t>
  </si>
  <si>
    <t>No.032</t>
  </si>
  <si>
    <t>No.033</t>
  </si>
  <si>
    <t>No.034</t>
  </si>
  <si>
    <t>No.035</t>
  </si>
  <si>
    <t>No.036</t>
  </si>
  <si>
    <t>No.037</t>
  </si>
  <si>
    <t>No.038</t>
  </si>
  <si>
    <t>No.039</t>
  </si>
  <si>
    <t>No.040</t>
  </si>
  <si>
    <t>No.041</t>
  </si>
  <si>
    <t>No.042</t>
  </si>
  <si>
    <t>No.043</t>
  </si>
  <si>
    <t>No.044</t>
  </si>
  <si>
    <t>No.045</t>
  </si>
  <si>
    <t>No.046</t>
  </si>
  <si>
    <t>No.047</t>
  </si>
  <si>
    <t>No.048</t>
  </si>
  <si>
    <t>No.049</t>
  </si>
  <si>
    <t>No.050</t>
  </si>
  <si>
    <t>No.051</t>
  </si>
  <si>
    <t>@饺子女王小绵酱</t>
    <phoneticPr fontId="2" type="noConversion"/>
  </si>
  <si>
    <t>@whimsicaler</t>
    <phoneticPr fontId="2" type="noConversion"/>
  </si>
  <si>
    <t>@Natalie是小奚</t>
    <phoneticPr fontId="2" type="noConversion"/>
  </si>
  <si>
    <t>@Minikido</t>
    <phoneticPr fontId="2" type="noConversion"/>
  </si>
  <si>
    <t>@葛三火</t>
    <phoneticPr fontId="2" type="noConversion"/>
  </si>
  <si>
    <t>其他得分</t>
    <phoneticPr fontId="2" type="noConversion"/>
  </si>
  <si>
    <t>总分</t>
    <phoneticPr fontId="2" type="noConversion"/>
  </si>
  <si>
    <t>赞
（总分5分）</t>
    <phoneticPr fontId="2" type="noConversion"/>
  </si>
  <si>
    <t>总计</t>
    <phoneticPr fontId="2" type="noConversion"/>
  </si>
  <si>
    <t>评分</t>
    <phoneticPr fontId="2" type="noConversion"/>
  </si>
  <si>
    <t>泉州记忆</t>
  </si>
  <si>
    <t>@许亿儿</t>
    <phoneticPr fontId="2" type="noConversion"/>
  </si>
  <si>
    <t>No.052</t>
    <phoneticPr fontId="2" type="noConversion"/>
  </si>
  <si>
    <t>No.053</t>
  </si>
  <si>
    <t>No.054</t>
  </si>
  <si>
    <t>浏览数
（总分5分）</t>
    <phoneticPr fontId="2" type="noConversion"/>
  </si>
  <si>
    <t>No.01</t>
    <phoneticPr fontId="2" type="noConversion"/>
  </si>
  <si>
    <t>No.01</t>
    <phoneticPr fontId="2" type="noConversion"/>
  </si>
  <si>
    <t>No.02</t>
  </si>
  <si>
    <t>No.03</t>
  </si>
  <si>
    <t>No.04</t>
  </si>
  <si>
    <t>No.05</t>
  </si>
  <si>
    <t>No.06</t>
  </si>
  <si>
    <t>No.07</t>
  </si>
  <si>
    <t>No.08</t>
  </si>
  <si>
    <t>No.09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</si>
  <si>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</si>
  <si>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</si>
  <si>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</si>
  <si>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</si>
  <si>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</si>
  <si>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</si>
  <si>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</si>
  <si>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</si>
  <si>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</si>
  <si>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</si>
  <si>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</si>
  <si>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</si>
  <si>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</si>
  <si>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</si>
  <si>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</si>
  <si>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</si>
  <si>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</si>
  <si>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</si>
  <si>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</si>
  <si>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</si>
  <si>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</si>
  <si>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</si>
  <si>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</si>
  <si>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</si>
  <si>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</si>
  <si>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</si>
  <si>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</si>
  <si>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</si>
  <si>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</si>
  <si>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</si>
  <si>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</si>
  <si>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</si>
  <si>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</si>
  <si>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</si>
  <si>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</si>
  <si>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</si>
  <si>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</si>
  <si>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</si>
  <si>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</si>
  <si>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</si>
  <si>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</si>
  <si>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</si>
  <si>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</si>
  <si>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</si>
  <si>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</si>
  <si>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时光匆匆，与爱长存</t>
  </si>
  <si>
    <t>一个人，一座城</t>
  </si>
  <si>
    <t>愿每一份回忆如咖啡般醇厚</t>
  </si>
  <si>
    <t>私情至上主义</t>
  </si>
  <si>
    <t>活在棉北里</t>
  </si>
  <si>
    <t>我的17岁</t>
  </si>
  <si>
    <t>那些美好，只剩美好</t>
  </si>
  <si>
    <t>胶片影中的台湾</t>
  </si>
  <si>
    <t>思念人之屋</t>
  </si>
  <si>
    <t>无题</t>
  </si>
  <si>
    <t>去极北之地看雪</t>
  </si>
  <si>
    <t>回家</t>
  </si>
  <si>
    <t>长不大的我</t>
  </si>
  <si>
    <t>台北的小人物生活</t>
  </si>
  <si>
    <t>从第一台胶片机说起</t>
  </si>
  <si>
    <t>The story</t>
  </si>
  <si>
    <t>广厦背后的矮房</t>
  </si>
  <si>
    <t>乌镇</t>
  </si>
  <si>
    <t>旧金山，海滨边的斑斓都市</t>
  </si>
  <si>
    <t>我的故事之日本</t>
  </si>
  <si>
    <t>我们的故事</t>
  </si>
  <si>
    <t>小猫海参</t>
  </si>
  <si>
    <t>我和胶片的故事</t>
  </si>
  <si>
    <t>这是一个悲伤的故事</t>
  </si>
  <si>
    <t>因投稿者要求删除（此篇不打分）</t>
    <phoneticPr fontId="2" type="noConversion"/>
  </si>
  <si>
    <t>时光不倒流</t>
  </si>
  <si>
    <t>你是浪子，别泊岸。</t>
  </si>
  <si>
    <t>毕业十年</t>
  </si>
  <si>
    <t>那斑驳的从前</t>
  </si>
  <si>
    <t>讲故事本身是一种令我感动的状态</t>
  </si>
  <si>
    <t>快城市，慢生活</t>
  </si>
  <si>
    <t>临海，不靠海。</t>
  </si>
  <si>
    <t>红裙公子</t>
  </si>
  <si>
    <t>画与画</t>
  </si>
  <si>
    <t>我们都是过客</t>
  </si>
  <si>
    <t>最美好的时间遇见最美好的你</t>
  </si>
  <si>
    <t>胶片摄影月赛第四季：故事 评分汇总</t>
    <phoneticPr fontId="2" type="noConversion"/>
  </si>
  <si>
    <t>胶片摄影月赛第四季：故事</t>
    <phoneticPr fontId="2" type="noConversion"/>
  </si>
  <si>
    <t>@羊_毕业年</t>
    <phoneticPr fontId="2" type="noConversion"/>
  </si>
  <si>
    <t>悲伤疯人院</t>
  </si>
  <si>
    <t>少年巴比伦</t>
  </si>
  <si>
    <t>谢谢你，路过我的全世界</t>
  </si>
  <si>
    <t>过年</t>
  </si>
  <si>
    <t>静雪</t>
  </si>
  <si>
    <t>过年·家宴</t>
  </si>
  <si>
    <t>情怀不会倒退</t>
  </si>
  <si>
    <t>没有回忆的人没有未来可言</t>
  </si>
  <si>
    <t>我怀念的</t>
  </si>
  <si>
    <t>生活是一场醒着的梦</t>
  </si>
  <si>
    <t>第36个故事</t>
  </si>
  <si>
    <t>城市时光</t>
  </si>
  <si>
    <t>禱告</t>
  </si>
  <si>
    <t>我不喜欢旅行这个词，我只是走走看看</t>
  </si>
  <si>
    <t>阿嬷的村庄</t>
  </si>
  <si>
    <t>赶在结束之前</t>
  </si>
  <si>
    <t>来自喵星的你</t>
  </si>
  <si>
    <t>Mr.洋</t>
    <phoneticPr fontId="2" type="noConversion"/>
  </si>
  <si>
    <t>@Tency酱</t>
    <phoneticPr fontId="2" type="noConversion"/>
  </si>
  <si>
    <t>@bonqa</t>
    <phoneticPr fontId="2" type="noConversion"/>
  </si>
  <si>
    <t>Lilianwong</t>
    <phoneticPr fontId="2" type="noConversion"/>
  </si>
  <si>
    <t>饭甩钓</t>
    <phoneticPr fontId="2" type="noConversion"/>
  </si>
  <si>
    <t xml:space="preserve">@DTF_刘豁达
</t>
    <phoneticPr fontId="2" type="noConversion"/>
  </si>
  <si>
    <t>@木子阿鱼</t>
    <phoneticPr fontId="2" type="noConversion"/>
  </si>
  <si>
    <t>@拖延症患者方源</t>
    <phoneticPr fontId="2" type="noConversion"/>
  </si>
  <si>
    <t>总分(4.5%)</t>
    <phoneticPr fontId="2" type="noConversion"/>
  </si>
  <si>
    <t>统计时间：2014年3月20日16:30</t>
    <phoneticPr fontId="2" type="noConversion"/>
  </si>
  <si>
    <t>评审评分</t>
    <phoneticPr fontId="2" type="noConversion"/>
  </si>
  <si>
    <t>Mini特</t>
    <phoneticPr fontId="2" type="noConversion"/>
  </si>
  <si>
    <t>总分
（满分90分）</t>
    <phoneticPr fontId="2" type="noConversion"/>
  </si>
  <si>
    <t>No.25</t>
    <phoneticPr fontId="2" type="noConversion"/>
  </si>
  <si>
    <t>这是一个悲伤的故事</t>
    <phoneticPr fontId="2" type="noConversion"/>
  </si>
  <si>
    <t>获奖作者</t>
    <phoneticPr fontId="2" type="noConversion"/>
  </si>
  <si>
    <t>CHEEEEEN</t>
  </si>
  <si>
    <t>.Dou</t>
  </si>
  <si>
    <t>第36个故事stories</t>
  </si>
  <si>
    <t>raplingo</t>
  </si>
  <si>
    <t>Minikido</t>
  </si>
  <si>
    <t>pokemoneva</t>
  </si>
  <si>
    <t>SrJacky</t>
  </si>
  <si>
    <t>96hsu</t>
  </si>
  <si>
    <t>梅本村安</t>
  </si>
  <si>
    <t>jacky被永久封印的撒旦</t>
  </si>
  <si>
    <t>李大璇</t>
  </si>
  <si>
    <t>qeueu</t>
  </si>
  <si>
    <t>zflfanfan</t>
  </si>
  <si>
    <t>seafarers</t>
  </si>
  <si>
    <t>sallyolzz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</si>
</sst>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14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Arial Unicode MS"/>
      <family val="2"/>
      <charset val="134"/>
    </font>
    <font>
      <u/>
      <sz val="11"/>
      <color rgb="FFFF0000"/>
      <name val="Arial Unicode MS"/>
      <family val="2"/>
      <charset val="134"/>
    </font>
    <font>
      <u/>
      <sz val="11"/>
      <color indexed="12"/>
      <name val="Arial Unicode MS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3" fillId="0" borderId="0" xfId="1" applyFont="1">
      <alignment vertical="center"/>
    </xf>
    <xf numFmtId="43" fontId="3" fillId="0" borderId="1" xfId="1" applyFont="1" applyBorder="1">
      <alignment vertical="center"/>
    </xf>
    <xf numFmtId="43" fontId="3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0" xfId="1" applyFont="1">
      <alignment vertical="center"/>
    </xf>
    <xf numFmtId="43" fontId="8" fillId="0" borderId="1" xfId="1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3" fillId="2" borderId="1" xfId="1" applyFont="1" applyFill="1" applyBorder="1">
      <alignment vertical="center"/>
    </xf>
    <xf numFmtId="0" fontId="3" fillId="0" borderId="1" xfId="0" applyFont="1" applyBorder="1">
      <alignment vertical="center"/>
    </xf>
    <xf numFmtId="43" fontId="7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3" fontId="4" fillId="0" borderId="1" xfId="0" applyNumberFormat="1" applyFont="1" applyFill="1" applyBorder="1">
      <alignment vertical="center"/>
    </xf>
    <xf numFmtId="43" fontId="3" fillId="0" borderId="1" xfId="1" applyFont="1" applyBorder="1" applyAlignment="1">
      <alignment horizontal="center" vertical="center"/>
    </xf>
    <xf numFmtId="43" fontId="8" fillId="0" borderId="0" xfId="1" applyFont="1">
      <alignment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>
      <alignment vertical="center"/>
    </xf>
    <xf numFmtId="43" fontId="3" fillId="0" borderId="0" xfId="1" applyFont="1" applyFill="1">
      <alignment vertical="center"/>
    </xf>
    <xf numFmtId="43" fontId="3" fillId="0" borderId="1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43" fontId="7" fillId="2" borderId="1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left" vertical="center" wrapText="1"/>
    </xf>
    <xf numFmtId="43" fontId="4" fillId="3" borderId="1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left" vertical="center" wrapText="1"/>
    </xf>
    <xf numFmtId="43" fontId="4" fillId="4" borderId="1" xfId="0" applyNumberFormat="1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left" vertical="center" wrapText="1"/>
    </xf>
    <xf numFmtId="43" fontId="4" fillId="5" borderId="1" xfId="0" applyNumberFormat="1" applyFont="1" applyFill="1" applyBorder="1">
      <alignment vertical="center"/>
    </xf>
    <xf numFmtId="0" fontId="12" fillId="5" borderId="1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left" vertical="center" wrapText="1"/>
    </xf>
    <xf numFmtId="43" fontId="4" fillId="2" borderId="1" xfId="0" applyNumberFormat="1" applyFont="1" applyFill="1" applyBorder="1">
      <alignment vertical="center"/>
    </xf>
    <xf numFmtId="0" fontId="14" fillId="2" borderId="1" xfId="2" applyFont="1" applyFill="1" applyBorder="1" applyAlignment="1">
      <alignment horizontal="left" vertical="center" wrapText="1"/>
    </xf>
    <xf numFmtId="0" fontId="5" fillId="0" borderId="0" xfId="2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0" applyNumberFormat="1" applyFont="1" applyFill="1" applyBorder="1">
      <alignment vertical="center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etsfilm.org/archives/53728" TargetMode="External"/><Relationship Id="rId18" Type="http://schemas.openxmlformats.org/officeDocument/2006/relationships/hyperlink" Target="http://letsfilm.org/archives/54599" TargetMode="External"/><Relationship Id="rId26" Type="http://schemas.openxmlformats.org/officeDocument/2006/relationships/hyperlink" Target="http://letsfilm.org/archives/56750" TargetMode="External"/><Relationship Id="rId39" Type="http://schemas.openxmlformats.org/officeDocument/2006/relationships/hyperlink" Target="http://letsfilm.org/archives/58757" TargetMode="External"/><Relationship Id="rId3" Type="http://schemas.openxmlformats.org/officeDocument/2006/relationships/hyperlink" Target="http://letsfilm.org/archives/50612" TargetMode="External"/><Relationship Id="rId21" Type="http://schemas.openxmlformats.org/officeDocument/2006/relationships/hyperlink" Target="http://letsfilm.org/archives/55417" TargetMode="External"/><Relationship Id="rId34" Type="http://schemas.openxmlformats.org/officeDocument/2006/relationships/hyperlink" Target="http://letsfilm.org/archives/58104" TargetMode="External"/><Relationship Id="rId42" Type="http://schemas.openxmlformats.org/officeDocument/2006/relationships/hyperlink" Target="http://letsfilm.org/archives/59390" TargetMode="External"/><Relationship Id="rId47" Type="http://schemas.openxmlformats.org/officeDocument/2006/relationships/hyperlink" Target="http://letsfilm.org/archives/60037" TargetMode="External"/><Relationship Id="rId50" Type="http://schemas.openxmlformats.org/officeDocument/2006/relationships/hyperlink" Target="http://letsfilm.org/archives/62136" TargetMode="External"/><Relationship Id="rId7" Type="http://schemas.openxmlformats.org/officeDocument/2006/relationships/hyperlink" Target="http://letsfilm.org/archives/52502" TargetMode="External"/><Relationship Id="rId12" Type="http://schemas.openxmlformats.org/officeDocument/2006/relationships/hyperlink" Target="http://letsfilm.org/archives/53523" TargetMode="External"/><Relationship Id="rId17" Type="http://schemas.openxmlformats.org/officeDocument/2006/relationships/hyperlink" Target="http://letsfilm.org/archives/54509" TargetMode="External"/><Relationship Id="rId25" Type="http://schemas.openxmlformats.org/officeDocument/2006/relationships/hyperlink" Target="http://letsfilm.org/archives/56602" TargetMode="External"/><Relationship Id="rId33" Type="http://schemas.openxmlformats.org/officeDocument/2006/relationships/hyperlink" Target="http://letsfilm.org/archives/58027" TargetMode="External"/><Relationship Id="rId38" Type="http://schemas.openxmlformats.org/officeDocument/2006/relationships/hyperlink" Target="http://letsfilm.org/archives/58728" TargetMode="External"/><Relationship Id="rId46" Type="http://schemas.openxmlformats.org/officeDocument/2006/relationships/hyperlink" Target="http://letsfilm.org/archives/59925" TargetMode="External"/><Relationship Id="rId2" Type="http://schemas.openxmlformats.org/officeDocument/2006/relationships/hyperlink" Target="http://letsfilm.org/archives/50577" TargetMode="External"/><Relationship Id="rId16" Type="http://schemas.openxmlformats.org/officeDocument/2006/relationships/hyperlink" Target="http://letsfilm.org/archives/54443" TargetMode="External"/><Relationship Id="rId20" Type="http://schemas.openxmlformats.org/officeDocument/2006/relationships/hyperlink" Target="http://letsfilm.org/archives/54858" TargetMode="External"/><Relationship Id="rId29" Type="http://schemas.openxmlformats.org/officeDocument/2006/relationships/hyperlink" Target="http://letsfilm.org/archives/56892" TargetMode="External"/><Relationship Id="rId41" Type="http://schemas.openxmlformats.org/officeDocument/2006/relationships/hyperlink" Target="http://letsfilm.org/archives/58710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letsfilm.org/archives/50196" TargetMode="External"/><Relationship Id="rId6" Type="http://schemas.openxmlformats.org/officeDocument/2006/relationships/hyperlink" Target="http://letsfilm.org/archives/52032" TargetMode="External"/><Relationship Id="rId11" Type="http://schemas.openxmlformats.org/officeDocument/2006/relationships/hyperlink" Target="http://letsfilm.org/archives/53035" TargetMode="External"/><Relationship Id="rId24" Type="http://schemas.openxmlformats.org/officeDocument/2006/relationships/hyperlink" Target="http://letsfilm.org/archives/56416" TargetMode="External"/><Relationship Id="rId32" Type="http://schemas.openxmlformats.org/officeDocument/2006/relationships/hyperlink" Target="http://letsfilm.org/archives/57484" TargetMode="External"/><Relationship Id="rId37" Type="http://schemas.openxmlformats.org/officeDocument/2006/relationships/hyperlink" Target="http://letsfilm.org/archives/58730" TargetMode="External"/><Relationship Id="rId40" Type="http://schemas.openxmlformats.org/officeDocument/2006/relationships/hyperlink" Target="http://letsfilm.org/archives/59331" TargetMode="External"/><Relationship Id="rId45" Type="http://schemas.openxmlformats.org/officeDocument/2006/relationships/hyperlink" Target="http://letsfilm.org/archives/59827" TargetMode="External"/><Relationship Id="rId53" Type="http://schemas.openxmlformats.org/officeDocument/2006/relationships/hyperlink" Target="http://letsfilm.org/archives/63769" TargetMode="External"/><Relationship Id="rId5" Type="http://schemas.openxmlformats.org/officeDocument/2006/relationships/hyperlink" Target="http://letsfilm.org/archives/51579" TargetMode="External"/><Relationship Id="rId15" Type="http://schemas.openxmlformats.org/officeDocument/2006/relationships/hyperlink" Target="http://letsfilm.org/archives/54153" TargetMode="External"/><Relationship Id="rId23" Type="http://schemas.openxmlformats.org/officeDocument/2006/relationships/hyperlink" Target="http://letsfilm.org/archives/56316" TargetMode="External"/><Relationship Id="rId28" Type="http://schemas.openxmlformats.org/officeDocument/2006/relationships/hyperlink" Target="http://letsfilm.org/archives/56709" TargetMode="External"/><Relationship Id="rId36" Type="http://schemas.openxmlformats.org/officeDocument/2006/relationships/hyperlink" Target="http://letsfilm.org/archives/58374" TargetMode="External"/><Relationship Id="rId49" Type="http://schemas.openxmlformats.org/officeDocument/2006/relationships/hyperlink" Target="http://letsfilm.org/archives/62055" TargetMode="External"/><Relationship Id="rId10" Type="http://schemas.openxmlformats.org/officeDocument/2006/relationships/hyperlink" Target="http://letsfilm.org/archives/52859" TargetMode="External"/><Relationship Id="rId19" Type="http://schemas.openxmlformats.org/officeDocument/2006/relationships/hyperlink" Target="http://letsfilm.org/archives/54765" TargetMode="External"/><Relationship Id="rId31" Type="http://schemas.openxmlformats.org/officeDocument/2006/relationships/hyperlink" Target="http://letsfilm.org/archives/57429" TargetMode="External"/><Relationship Id="rId44" Type="http://schemas.openxmlformats.org/officeDocument/2006/relationships/hyperlink" Target="http://letsfilm.org/archives/59567" TargetMode="External"/><Relationship Id="rId52" Type="http://schemas.openxmlformats.org/officeDocument/2006/relationships/hyperlink" Target="http://letsfilm.org/archives/63770" TargetMode="External"/><Relationship Id="rId4" Type="http://schemas.openxmlformats.org/officeDocument/2006/relationships/hyperlink" Target="http://letsfilm.org/archives/51357" TargetMode="External"/><Relationship Id="rId9" Type="http://schemas.openxmlformats.org/officeDocument/2006/relationships/hyperlink" Target="http://letsfilm.org/archives/52589" TargetMode="External"/><Relationship Id="rId14" Type="http://schemas.openxmlformats.org/officeDocument/2006/relationships/hyperlink" Target="http://letsfilm.org/archives/53830" TargetMode="External"/><Relationship Id="rId22" Type="http://schemas.openxmlformats.org/officeDocument/2006/relationships/hyperlink" Target="http://letsfilm.org/archives/55927" TargetMode="External"/><Relationship Id="rId27" Type="http://schemas.openxmlformats.org/officeDocument/2006/relationships/hyperlink" Target="http://letsfilm.org/archives/56851" TargetMode="External"/><Relationship Id="rId30" Type="http://schemas.openxmlformats.org/officeDocument/2006/relationships/hyperlink" Target="http://letsfilm.org/archives/57246" TargetMode="External"/><Relationship Id="rId35" Type="http://schemas.openxmlformats.org/officeDocument/2006/relationships/hyperlink" Target="http://letsfilm.org/archives/58213" TargetMode="External"/><Relationship Id="rId43" Type="http://schemas.openxmlformats.org/officeDocument/2006/relationships/hyperlink" Target="http://letsfilm.org/archives/59555" TargetMode="External"/><Relationship Id="rId48" Type="http://schemas.openxmlformats.org/officeDocument/2006/relationships/hyperlink" Target="http://letsfilm.org/archives/61606" TargetMode="External"/><Relationship Id="rId8" Type="http://schemas.openxmlformats.org/officeDocument/2006/relationships/hyperlink" Target="http://letsfilm.org/archives/52529" TargetMode="External"/><Relationship Id="rId51" Type="http://schemas.openxmlformats.org/officeDocument/2006/relationships/hyperlink" Target="http://letsfilm.org/archives/63595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letsfilm.org/archives/53728" TargetMode="External"/><Relationship Id="rId18" Type="http://schemas.openxmlformats.org/officeDocument/2006/relationships/hyperlink" Target="http://letsfilm.org/archives/54599" TargetMode="External"/><Relationship Id="rId26" Type="http://schemas.openxmlformats.org/officeDocument/2006/relationships/hyperlink" Target="http://letsfilm.org/archives/56750" TargetMode="External"/><Relationship Id="rId39" Type="http://schemas.openxmlformats.org/officeDocument/2006/relationships/hyperlink" Target="http://letsfilm.org/archives/58757" TargetMode="External"/><Relationship Id="rId21" Type="http://schemas.openxmlformats.org/officeDocument/2006/relationships/hyperlink" Target="http://letsfilm.org/archives/55417" TargetMode="External"/><Relationship Id="rId34" Type="http://schemas.openxmlformats.org/officeDocument/2006/relationships/hyperlink" Target="http://letsfilm.org/archives/58104" TargetMode="External"/><Relationship Id="rId42" Type="http://schemas.openxmlformats.org/officeDocument/2006/relationships/hyperlink" Target="http://letsfilm.org/archives/59390" TargetMode="External"/><Relationship Id="rId47" Type="http://schemas.openxmlformats.org/officeDocument/2006/relationships/hyperlink" Target="http://letsfilm.org/archives/60037" TargetMode="External"/><Relationship Id="rId50" Type="http://schemas.openxmlformats.org/officeDocument/2006/relationships/hyperlink" Target="http://letsfilm.org/archives/62136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http://letsfilm.org/archives/52502" TargetMode="External"/><Relationship Id="rId12" Type="http://schemas.openxmlformats.org/officeDocument/2006/relationships/hyperlink" Target="http://letsfilm.org/archives/53523" TargetMode="External"/><Relationship Id="rId17" Type="http://schemas.openxmlformats.org/officeDocument/2006/relationships/hyperlink" Target="http://letsfilm.org/archives/54509" TargetMode="External"/><Relationship Id="rId25" Type="http://schemas.openxmlformats.org/officeDocument/2006/relationships/hyperlink" Target="http://letsfilm.org/archives/56602" TargetMode="External"/><Relationship Id="rId33" Type="http://schemas.openxmlformats.org/officeDocument/2006/relationships/hyperlink" Target="http://letsfilm.org/archives/58027" TargetMode="External"/><Relationship Id="rId38" Type="http://schemas.openxmlformats.org/officeDocument/2006/relationships/hyperlink" Target="http://letsfilm.org/archives/58728" TargetMode="External"/><Relationship Id="rId46" Type="http://schemas.openxmlformats.org/officeDocument/2006/relationships/hyperlink" Target="http://letsfilm.org/archives/59925" TargetMode="External"/><Relationship Id="rId2" Type="http://schemas.openxmlformats.org/officeDocument/2006/relationships/hyperlink" Target="http://letsfilm.org/archives/50577" TargetMode="External"/><Relationship Id="rId16" Type="http://schemas.openxmlformats.org/officeDocument/2006/relationships/hyperlink" Target="http://letsfilm.org/archives/54443" TargetMode="External"/><Relationship Id="rId20" Type="http://schemas.openxmlformats.org/officeDocument/2006/relationships/hyperlink" Target="http://letsfilm.org/archives/54858" TargetMode="External"/><Relationship Id="rId29" Type="http://schemas.openxmlformats.org/officeDocument/2006/relationships/hyperlink" Target="http://letsfilm.org/archives/56892" TargetMode="External"/><Relationship Id="rId41" Type="http://schemas.openxmlformats.org/officeDocument/2006/relationships/hyperlink" Target="http://letsfilm.org/archives/58710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://letsfilm.org/archives/50196" TargetMode="External"/><Relationship Id="rId6" Type="http://schemas.openxmlformats.org/officeDocument/2006/relationships/hyperlink" Target="http://letsfilm.org/archives/52032" TargetMode="External"/><Relationship Id="rId11" Type="http://schemas.openxmlformats.org/officeDocument/2006/relationships/hyperlink" Target="http://letsfilm.org/archives/53035" TargetMode="External"/><Relationship Id="rId24" Type="http://schemas.openxmlformats.org/officeDocument/2006/relationships/hyperlink" Target="http://letsfilm.org/archives/56416" TargetMode="External"/><Relationship Id="rId32" Type="http://schemas.openxmlformats.org/officeDocument/2006/relationships/hyperlink" Target="http://letsfilm.org/archives/57484" TargetMode="External"/><Relationship Id="rId37" Type="http://schemas.openxmlformats.org/officeDocument/2006/relationships/hyperlink" Target="http://letsfilm.org/archives/58730" TargetMode="External"/><Relationship Id="rId40" Type="http://schemas.openxmlformats.org/officeDocument/2006/relationships/hyperlink" Target="http://letsfilm.org/archives/59331" TargetMode="External"/><Relationship Id="rId45" Type="http://schemas.openxmlformats.org/officeDocument/2006/relationships/hyperlink" Target="http://letsfilm.org/archives/59827" TargetMode="External"/><Relationship Id="rId53" Type="http://schemas.openxmlformats.org/officeDocument/2006/relationships/hyperlink" Target="http://letsfilm.org/archives/63769" TargetMode="External"/><Relationship Id="rId5" Type="http://schemas.openxmlformats.org/officeDocument/2006/relationships/hyperlink" Target="http://letsfilm.org/archives/51579" TargetMode="External"/><Relationship Id="rId15" Type="http://schemas.openxmlformats.org/officeDocument/2006/relationships/hyperlink" Target="http://letsfilm.org/archives/54153" TargetMode="External"/><Relationship Id="rId23" Type="http://schemas.openxmlformats.org/officeDocument/2006/relationships/hyperlink" Target="http://letsfilm.org/archives/56316" TargetMode="External"/><Relationship Id="rId28" Type="http://schemas.openxmlformats.org/officeDocument/2006/relationships/hyperlink" Target="http://letsfilm.org/archives/56709" TargetMode="External"/><Relationship Id="rId36" Type="http://schemas.openxmlformats.org/officeDocument/2006/relationships/hyperlink" Target="http://letsfilm.org/archives/58374" TargetMode="External"/><Relationship Id="rId49" Type="http://schemas.openxmlformats.org/officeDocument/2006/relationships/hyperlink" Target="http://letsfilm.org/archives/62055" TargetMode="External"/><Relationship Id="rId10" Type="http://schemas.openxmlformats.org/officeDocument/2006/relationships/hyperlink" Target="http://letsfilm.org/archives/52859" TargetMode="External"/><Relationship Id="rId19" Type="http://schemas.openxmlformats.org/officeDocument/2006/relationships/hyperlink" Target="http://letsfilm.org/archives/54765" TargetMode="External"/><Relationship Id="rId31" Type="http://schemas.openxmlformats.org/officeDocument/2006/relationships/hyperlink" Target="http://letsfilm.org/archives/57429" TargetMode="External"/><Relationship Id="rId44" Type="http://schemas.openxmlformats.org/officeDocument/2006/relationships/hyperlink" Target="http://letsfilm.org/archives/59567" TargetMode="External"/><Relationship Id="rId52" Type="http://schemas.openxmlformats.org/officeDocument/2006/relationships/hyperlink" Target="http://letsfilm.org/archives/63770" TargetMode="External"/><Relationship Id="rId4" Type="http://schemas.openxmlformats.org/officeDocument/2006/relationships/hyperlink" Target="http://letsfilm.org/archives/51357" TargetMode="External"/><Relationship Id="rId9" Type="http://schemas.openxmlformats.org/officeDocument/2006/relationships/hyperlink" Target="http://letsfilm.org/archives/52589" TargetMode="External"/><Relationship Id="rId14" Type="http://schemas.openxmlformats.org/officeDocument/2006/relationships/hyperlink" Target="http://letsfilm.org/archives/53830" TargetMode="External"/><Relationship Id="rId22" Type="http://schemas.openxmlformats.org/officeDocument/2006/relationships/hyperlink" Target="http://letsfilm.org/archives/55927" TargetMode="External"/><Relationship Id="rId27" Type="http://schemas.openxmlformats.org/officeDocument/2006/relationships/hyperlink" Target="http://letsfilm.org/archives/56851" TargetMode="External"/><Relationship Id="rId30" Type="http://schemas.openxmlformats.org/officeDocument/2006/relationships/hyperlink" Target="http://letsfilm.org/archives/57246" TargetMode="External"/><Relationship Id="rId35" Type="http://schemas.openxmlformats.org/officeDocument/2006/relationships/hyperlink" Target="http://letsfilm.org/archives/58213" TargetMode="External"/><Relationship Id="rId43" Type="http://schemas.openxmlformats.org/officeDocument/2006/relationships/hyperlink" Target="http://letsfilm.org/archives/59555" TargetMode="External"/><Relationship Id="rId48" Type="http://schemas.openxmlformats.org/officeDocument/2006/relationships/hyperlink" Target="http://letsfilm.org/archives/61606" TargetMode="External"/><Relationship Id="rId56" Type="http://schemas.openxmlformats.org/officeDocument/2006/relationships/comments" Target="../comments1.xml"/><Relationship Id="rId8" Type="http://schemas.openxmlformats.org/officeDocument/2006/relationships/hyperlink" Target="http://letsfilm.org/archives/52529" TargetMode="External"/><Relationship Id="rId51" Type="http://schemas.openxmlformats.org/officeDocument/2006/relationships/hyperlink" Target="http://letsfilm.org/archives/63595" TargetMode="External"/><Relationship Id="rId3" Type="http://schemas.openxmlformats.org/officeDocument/2006/relationships/hyperlink" Target="http://letsfilm.org/archives/5061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letsfilm.org/archives/53728" TargetMode="External"/><Relationship Id="rId18" Type="http://schemas.openxmlformats.org/officeDocument/2006/relationships/hyperlink" Target="http://letsfilm.org/archives/54599" TargetMode="External"/><Relationship Id="rId26" Type="http://schemas.openxmlformats.org/officeDocument/2006/relationships/hyperlink" Target="http://letsfilm.org/archives/56750" TargetMode="External"/><Relationship Id="rId39" Type="http://schemas.openxmlformats.org/officeDocument/2006/relationships/hyperlink" Target="http://letsfilm.org/archives/58757" TargetMode="External"/><Relationship Id="rId21" Type="http://schemas.openxmlformats.org/officeDocument/2006/relationships/hyperlink" Target="http://letsfilm.org/archives/55417" TargetMode="External"/><Relationship Id="rId34" Type="http://schemas.openxmlformats.org/officeDocument/2006/relationships/hyperlink" Target="http://letsfilm.org/archives/58104" TargetMode="External"/><Relationship Id="rId42" Type="http://schemas.openxmlformats.org/officeDocument/2006/relationships/hyperlink" Target="http://letsfilm.org/archives/59390" TargetMode="External"/><Relationship Id="rId47" Type="http://schemas.openxmlformats.org/officeDocument/2006/relationships/hyperlink" Target="http://letsfilm.org/archives/60037" TargetMode="External"/><Relationship Id="rId50" Type="http://schemas.openxmlformats.org/officeDocument/2006/relationships/hyperlink" Target="http://letsfilm.org/archives/62136" TargetMode="External"/><Relationship Id="rId55" Type="http://schemas.openxmlformats.org/officeDocument/2006/relationships/hyperlink" Target="http://letsfilm.org/archives/author/doudy" TargetMode="External"/><Relationship Id="rId63" Type="http://schemas.openxmlformats.org/officeDocument/2006/relationships/hyperlink" Target="http://letsfilm.org/archives/author/13918080247" TargetMode="External"/><Relationship Id="rId68" Type="http://schemas.openxmlformats.org/officeDocument/2006/relationships/hyperlink" Target="http://letsfilm.org/archives/author/sallyolzz" TargetMode="External"/><Relationship Id="rId7" Type="http://schemas.openxmlformats.org/officeDocument/2006/relationships/hyperlink" Target="http://letsfilm.org/archives/52502" TargetMode="External"/><Relationship Id="rId2" Type="http://schemas.openxmlformats.org/officeDocument/2006/relationships/hyperlink" Target="http://letsfilm.org/archives/50577" TargetMode="External"/><Relationship Id="rId16" Type="http://schemas.openxmlformats.org/officeDocument/2006/relationships/hyperlink" Target="http://letsfilm.org/archives/54443" TargetMode="External"/><Relationship Id="rId29" Type="http://schemas.openxmlformats.org/officeDocument/2006/relationships/hyperlink" Target="http://letsfilm.org/archives/56892" TargetMode="External"/><Relationship Id="rId1" Type="http://schemas.openxmlformats.org/officeDocument/2006/relationships/hyperlink" Target="http://letsfilm.org/archives/50196" TargetMode="External"/><Relationship Id="rId6" Type="http://schemas.openxmlformats.org/officeDocument/2006/relationships/hyperlink" Target="http://letsfilm.org/archives/52032" TargetMode="External"/><Relationship Id="rId11" Type="http://schemas.openxmlformats.org/officeDocument/2006/relationships/hyperlink" Target="http://letsfilm.org/archives/53035" TargetMode="External"/><Relationship Id="rId24" Type="http://schemas.openxmlformats.org/officeDocument/2006/relationships/hyperlink" Target="http://letsfilm.org/archives/56416" TargetMode="External"/><Relationship Id="rId32" Type="http://schemas.openxmlformats.org/officeDocument/2006/relationships/hyperlink" Target="http://letsfilm.org/archives/57484" TargetMode="External"/><Relationship Id="rId37" Type="http://schemas.openxmlformats.org/officeDocument/2006/relationships/hyperlink" Target="http://letsfilm.org/archives/58730" TargetMode="External"/><Relationship Id="rId40" Type="http://schemas.openxmlformats.org/officeDocument/2006/relationships/hyperlink" Target="http://letsfilm.org/archives/59331" TargetMode="External"/><Relationship Id="rId45" Type="http://schemas.openxmlformats.org/officeDocument/2006/relationships/hyperlink" Target="http://letsfilm.org/archives/59827" TargetMode="External"/><Relationship Id="rId53" Type="http://schemas.openxmlformats.org/officeDocument/2006/relationships/hyperlink" Target="http://letsfilm.org/archives/63769" TargetMode="External"/><Relationship Id="rId58" Type="http://schemas.openxmlformats.org/officeDocument/2006/relationships/hyperlink" Target="http://letsfilm.org/archives/author/minikido" TargetMode="External"/><Relationship Id="rId66" Type="http://schemas.openxmlformats.org/officeDocument/2006/relationships/hyperlink" Target="http://letsfilm.org/archives/author/zflfanfan" TargetMode="External"/><Relationship Id="rId5" Type="http://schemas.openxmlformats.org/officeDocument/2006/relationships/hyperlink" Target="http://letsfilm.org/archives/51579" TargetMode="External"/><Relationship Id="rId15" Type="http://schemas.openxmlformats.org/officeDocument/2006/relationships/hyperlink" Target="http://letsfilm.org/archives/54153" TargetMode="External"/><Relationship Id="rId23" Type="http://schemas.openxmlformats.org/officeDocument/2006/relationships/hyperlink" Target="http://letsfilm.org/archives/56316" TargetMode="External"/><Relationship Id="rId28" Type="http://schemas.openxmlformats.org/officeDocument/2006/relationships/hyperlink" Target="http://letsfilm.org/archives/56709" TargetMode="External"/><Relationship Id="rId36" Type="http://schemas.openxmlformats.org/officeDocument/2006/relationships/hyperlink" Target="http://letsfilm.org/archives/58374" TargetMode="External"/><Relationship Id="rId49" Type="http://schemas.openxmlformats.org/officeDocument/2006/relationships/hyperlink" Target="http://letsfilm.org/archives/62055" TargetMode="External"/><Relationship Id="rId57" Type="http://schemas.openxmlformats.org/officeDocument/2006/relationships/hyperlink" Target="http://letsfilm.org/archives/author/raplingo" TargetMode="External"/><Relationship Id="rId61" Type="http://schemas.openxmlformats.org/officeDocument/2006/relationships/hyperlink" Target="http://letsfilm.org/archives/author/96hsu" TargetMode="External"/><Relationship Id="rId10" Type="http://schemas.openxmlformats.org/officeDocument/2006/relationships/hyperlink" Target="http://letsfilm.org/archives/52859" TargetMode="External"/><Relationship Id="rId19" Type="http://schemas.openxmlformats.org/officeDocument/2006/relationships/hyperlink" Target="http://letsfilm.org/archives/54765" TargetMode="External"/><Relationship Id="rId31" Type="http://schemas.openxmlformats.org/officeDocument/2006/relationships/hyperlink" Target="http://letsfilm.org/archives/57429" TargetMode="External"/><Relationship Id="rId44" Type="http://schemas.openxmlformats.org/officeDocument/2006/relationships/hyperlink" Target="http://letsfilm.org/archives/59567" TargetMode="External"/><Relationship Id="rId52" Type="http://schemas.openxmlformats.org/officeDocument/2006/relationships/hyperlink" Target="http://letsfilm.org/archives/63770" TargetMode="External"/><Relationship Id="rId60" Type="http://schemas.openxmlformats.org/officeDocument/2006/relationships/hyperlink" Target="http://letsfilm.org/archives/author/srjacky" TargetMode="External"/><Relationship Id="rId65" Type="http://schemas.openxmlformats.org/officeDocument/2006/relationships/hyperlink" Target="http://letsfilm.org/archives/author/qeueu" TargetMode="External"/><Relationship Id="rId4" Type="http://schemas.openxmlformats.org/officeDocument/2006/relationships/hyperlink" Target="http://letsfilm.org/archives/51357" TargetMode="External"/><Relationship Id="rId9" Type="http://schemas.openxmlformats.org/officeDocument/2006/relationships/hyperlink" Target="http://letsfilm.org/archives/52589" TargetMode="External"/><Relationship Id="rId14" Type="http://schemas.openxmlformats.org/officeDocument/2006/relationships/hyperlink" Target="http://letsfilm.org/archives/53830" TargetMode="External"/><Relationship Id="rId22" Type="http://schemas.openxmlformats.org/officeDocument/2006/relationships/hyperlink" Target="http://letsfilm.org/archives/55927" TargetMode="External"/><Relationship Id="rId27" Type="http://schemas.openxmlformats.org/officeDocument/2006/relationships/hyperlink" Target="http://letsfilm.org/archives/56851" TargetMode="External"/><Relationship Id="rId30" Type="http://schemas.openxmlformats.org/officeDocument/2006/relationships/hyperlink" Target="http://letsfilm.org/archives/57246" TargetMode="External"/><Relationship Id="rId35" Type="http://schemas.openxmlformats.org/officeDocument/2006/relationships/hyperlink" Target="http://letsfilm.org/archives/58213" TargetMode="External"/><Relationship Id="rId43" Type="http://schemas.openxmlformats.org/officeDocument/2006/relationships/hyperlink" Target="http://letsfilm.org/archives/59555" TargetMode="External"/><Relationship Id="rId48" Type="http://schemas.openxmlformats.org/officeDocument/2006/relationships/hyperlink" Target="http://letsfilm.org/archives/61606" TargetMode="External"/><Relationship Id="rId56" Type="http://schemas.openxmlformats.org/officeDocument/2006/relationships/hyperlink" Target="http://letsfilm.org/archives/author/%e7%ac%ac36%e4%b8%aa%e6%95%85%e4%ba%8bstories" TargetMode="External"/><Relationship Id="rId64" Type="http://schemas.openxmlformats.org/officeDocument/2006/relationships/hyperlink" Target="http://letsfilm.org/archives/author/%e6%9d%8e%e5%a4%a7%e7%92%87" TargetMode="External"/><Relationship Id="rId69" Type="http://schemas.openxmlformats.org/officeDocument/2006/relationships/printerSettings" Target="../printerSettings/printerSettings3.bin"/><Relationship Id="rId8" Type="http://schemas.openxmlformats.org/officeDocument/2006/relationships/hyperlink" Target="http://letsfilm.org/archives/52529" TargetMode="External"/><Relationship Id="rId51" Type="http://schemas.openxmlformats.org/officeDocument/2006/relationships/hyperlink" Target="http://letsfilm.org/archives/63595" TargetMode="External"/><Relationship Id="rId3" Type="http://schemas.openxmlformats.org/officeDocument/2006/relationships/hyperlink" Target="http://letsfilm.org/archives/50612" TargetMode="External"/><Relationship Id="rId12" Type="http://schemas.openxmlformats.org/officeDocument/2006/relationships/hyperlink" Target="http://letsfilm.org/archives/53523" TargetMode="External"/><Relationship Id="rId17" Type="http://schemas.openxmlformats.org/officeDocument/2006/relationships/hyperlink" Target="http://letsfilm.org/archives/54509" TargetMode="External"/><Relationship Id="rId25" Type="http://schemas.openxmlformats.org/officeDocument/2006/relationships/hyperlink" Target="http://letsfilm.org/archives/56602" TargetMode="External"/><Relationship Id="rId33" Type="http://schemas.openxmlformats.org/officeDocument/2006/relationships/hyperlink" Target="http://letsfilm.org/archives/58027" TargetMode="External"/><Relationship Id="rId38" Type="http://schemas.openxmlformats.org/officeDocument/2006/relationships/hyperlink" Target="http://letsfilm.org/archives/58728" TargetMode="External"/><Relationship Id="rId46" Type="http://schemas.openxmlformats.org/officeDocument/2006/relationships/hyperlink" Target="http://letsfilm.org/archives/59925" TargetMode="External"/><Relationship Id="rId59" Type="http://schemas.openxmlformats.org/officeDocument/2006/relationships/hyperlink" Target="http://letsfilm.org/archives/author/pokemoneva" TargetMode="External"/><Relationship Id="rId67" Type="http://schemas.openxmlformats.org/officeDocument/2006/relationships/hyperlink" Target="http://letsfilm.org/archives/author/seafarers" TargetMode="External"/><Relationship Id="rId20" Type="http://schemas.openxmlformats.org/officeDocument/2006/relationships/hyperlink" Target="http://letsfilm.org/archives/54858" TargetMode="External"/><Relationship Id="rId41" Type="http://schemas.openxmlformats.org/officeDocument/2006/relationships/hyperlink" Target="http://letsfilm.org/archives/58710" TargetMode="External"/><Relationship Id="rId54" Type="http://schemas.openxmlformats.org/officeDocument/2006/relationships/hyperlink" Target="http://letsfilm.org/archives/author/cheeeeen" TargetMode="External"/><Relationship Id="rId62" Type="http://schemas.openxmlformats.org/officeDocument/2006/relationships/hyperlink" Target="http://letsfilm.org/archives/author/%e6%a2%85%e6%9c%ac%e6%9d%91%e5%ae%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U82"/>
  <sheetViews>
    <sheetView zoomScale="70" zoomScaleNormal="70" workbookViewId="0">
      <pane xSplit="2" ySplit="5" topLeftCell="Z6" activePane="bottomRight" state="frozen"/>
      <selection pane="topRight" activeCell="C1" sqref="C1"/>
      <selection pane="bottomLeft" activeCell="A6" sqref="A6"/>
      <selection pane="bottomRight" activeCell="AU55" sqref="AU55"/>
    </sheetView>
  </sheetViews>
  <sheetFormatPr defaultColWidth="8.875" defaultRowHeight="16.5" x14ac:dyDescent="0.15"/>
  <cols>
    <col min="1" max="1" width="9.5" style="2" bestFit="1" customWidth="1"/>
    <col min="2" max="2" width="54.5" style="1" bestFit="1" customWidth="1"/>
    <col min="3" max="3" width="10.5" style="5" customWidth="1"/>
    <col min="4" max="4" width="10.5" style="10" customWidth="1"/>
    <col min="5" max="5" width="10.5" style="5" customWidth="1"/>
    <col min="6" max="6" width="10.5" style="1" customWidth="1"/>
    <col min="7" max="7" width="10.5" style="5" customWidth="1"/>
    <col min="8" max="8" width="10.5" style="1" customWidth="1"/>
    <col min="9" max="14" width="10.5" style="5" customWidth="1"/>
    <col min="15" max="15" width="10.5" style="19" customWidth="1"/>
    <col min="16" max="18" width="10.5" style="5" customWidth="1"/>
    <col min="19" max="19" width="10.5" style="19" customWidth="1"/>
    <col min="20" max="28" width="10.5" style="5" customWidth="1"/>
    <col min="29" max="29" width="10.5" style="22" customWidth="1"/>
    <col min="30" max="30" width="10.5" style="20" customWidth="1"/>
    <col min="31" max="31" width="9.75" style="5" customWidth="1"/>
    <col min="32" max="32" width="11.75" style="10" customWidth="1"/>
    <col min="33" max="33" width="9.75" style="5" customWidth="1"/>
    <col min="34" max="34" width="11.75" style="1" customWidth="1"/>
    <col min="35" max="35" width="9.75" style="1" hidden="1" customWidth="1"/>
    <col min="36" max="36" width="11.75" style="1" hidden="1" customWidth="1"/>
    <col min="37" max="37" width="9.75" style="1" hidden="1" customWidth="1"/>
    <col min="38" max="38" width="11.75" style="1" hidden="1" customWidth="1"/>
    <col min="39" max="39" width="9.75" style="5" customWidth="1"/>
    <col min="40" max="40" width="11.75" style="5" customWidth="1"/>
    <col min="41" max="41" width="9.75" style="5" customWidth="1"/>
    <col min="42" max="42" width="11.625" style="5" customWidth="1"/>
    <col min="43" max="43" width="9.625" style="5" customWidth="1"/>
    <col min="44" max="44" width="11.75" style="5" customWidth="1"/>
    <col min="45" max="45" width="9.625" style="5" customWidth="1"/>
    <col min="46" max="46" width="11.75" style="5" customWidth="1"/>
    <col min="47" max="47" width="13.75" style="12" bestFit="1" customWidth="1"/>
    <col min="48" max="16384" width="8.875" style="1"/>
  </cols>
  <sheetData>
    <row r="2" spans="1:47" ht="20.25" x14ac:dyDescent="0.15">
      <c r="A2" s="45" t="s">
        <v>170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39"/>
      <c r="X2" s="39"/>
      <c r="Y2" s="28"/>
      <c r="Z2" s="28"/>
      <c r="AA2" s="28"/>
      <c r="AB2" s="28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pans="1:47" ht="20.25" x14ac:dyDescent="0.15">
      <c r="A3" s="3"/>
      <c r="B3" s="3"/>
      <c r="C3" s="4"/>
      <c r="D3" s="8"/>
      <c r="AD3" s="21"/>
      <c r="AE3" s="4"/>
      <c r="AF3" s="8"/>
    </row>
    <row r="4" spans="1:47" ht="21" customHeight="1" x14ac:dyDescent="0.15">
      <c r="A4" s="44" t="s">
        <v>0</v>
      </c>
      <c r="B4" s="44" t="s">
        <v>1</v>
      </c>
      <c r="C4" s="41" t="s">
        <v>31</v>
      </c>
      <c r="D4" s="41"/>
      <c r="E4" s="41" t="s">
        <v>34</v>
      </c>
      <c r="F4" s="41"/>
      <c r="G4" s="41" t="s">
        <v>36</v>
      </c>
      <c r="H4" s="41"/>
      <c r="I4" s="41" t="s">
        <v>35</v>
      </c>
      <c r="J4" s="41"/>
      <c r="K4" s="42" t="s">
        <v>194</v>
      </c>
      <c r="L4" s="43"/>
      <c r="M4" s="46" t="s">
        <v>196</v>
      </c>
      <c r="N4" s="41"/>
      <c r="O4" s="41" t="s">
        <v>192</v>
      </c>
      <c r="P4" s="41"/>
      <c r="Q4" s="41" t="s">
        <v>191</v>
      </c>
      <c r="R4" s="41"/>
      <c r="S4" s="41" t="s">
        <v>193</v>
      </c>
      <c r="T4" s="41"/>
      <c r="U4" s="41" t="s">
        <v>73</v>
      </c>
      <c r="V4" s="41"/>
      <c r="W4" s="42" t="s">
        <v>195</v>
      </c>
      <c r="X4" s="43"/>
      <c r="Y4" s="42" t="s">
        <v>190</v>
      </c>
      <c r="Z4" s="43"/>
      <c r="AA4" s="42" t="s">
        <v>189</v>
      </c>
      <c r="AB4" s="43"/>
      <c r="AC4" s="40" t="s">
        <v>171</v>
      </c>
      <c r="AD4" s="40"/>
      <c r="AE4" s="41" t="s">
        <v>200</v>
      </c>
      <c r="AF4" s="41"/>
      <c r="AG4" s="41" t="s">
        <v>62</v>
      </c>
      <c r="AH4" s="41"/>
      <c r="AI4" s="41" t="s">
        <v>37</v>
      </c>
      <c r="AJ4" s="41"/>
      <c r="AK4" s="41"/>
      <c r="AL4" s="41"/>
      <c r="AM4" s="41" t="s">
        <v>63</v>
      </c>
      <c r="AN4" s="41"/>
      <c r="AO4" s="41" t="s">
        <v>65</v>
      </c>
      <c r="AP4" s="41"/>
      <c r="AQ4" s="41" t="s">
        <v>64</v>
      </c>
      <c r="AR4" s="41"/>
      <c r="AS4" s="41" t="s">
        <v>66</v>
      </c>
      <c r="AT4" s="41"/>
    </row>
    <row r="5" spans="1:47" ht="32.450000000000003" customHeight="1" x14ac:dyDescent="0.15">
      <c r="A5" s="44"/>
      <c r="B5" s="44"/>
      <c r="C5" s="7" t="s">
        <v>71</v>
      </c>
      <c r="D5" s="11" t="s">
        <v>197</v>
      </c>
      <c r="E5" s="7" t="s">
        <v>71</v>
      </c>
      <c r="F5" s="11" t="s">
        <v>197</v>
      </c>
      <c r="G5" s="7" t="s">
        <v>71</v>
      </c>
      <c r="H5" s="11" t="s">
        <v>197</v>
      </c>
      <c r="I5" s="7" t="s">
        <v>71</v>
      </c>
      <c r="J5" s="11" t="s">
        <v>197</v>
      </c>
      <c r="K5" s="7" t="s">
        <v>71</v>
      </c>
      <c r="L5" s="11" t="s">
        <v>197</v>
      </c>
      <c r="M5" s="7" t="s">
        <v>71</v>
      </c>
      <c r="N5" s="11" t="s">
        <v>197</v>
      </c>
      <c r="O5" s="7" t="s">
        <v>71</v>
      </c>
      <c r="P5" s="11" t="s">
        <v>197</v>
      </c>
      <c r="Q5" s="7" t="s">
        <v>71</v>
      </c>
      <c r="R5" s="11" t="s">
        <v>197</v>
      </c>
      <c r="S5" s="7" t="s">
        <v>71</v>
      </c>
      <c r="T5" s="11" t="s">
        <v>197</v>
      </c>
      <c r="U5" s="7" t="s">
        <v>71</v>
      </c>
      <c r="V5" s="11" t="s">
        <v>197</v>
      </c>
      <c r="W5" s="7" t="s">
        <v>71</v>
      </c>
      <c r="X5" s="11" t="s">
        <v>197</v>
      </c>
      <c r="Y5" s="7" t="s">
        <v>71</v>
      </c>
      <c r="Z5" s="11" t="s">
        <v>197</v>
      </c>
      <c r="AA5" s="7" t="s">
        <v>71</v>
      </c>
      <c r="AB5" s="11" t="s">
        <v>197</v>
      </c>
      <c r="AC5" s="7" t="s">
        <v>71</v>
      </c>
      <c r="AD5" s="11" t="s">
        <v>197</v>
      </c>
      <c r="AE5" s="7" t="s">
        <v>71</v>
      </c>
      <c r="AF5" s="11" t="s">
        <v>197</v>
      </c>
      <c r="AG5" s="7" t="s">
        <v>71</v>
      </c>
      <c r="AH5" s="11" t="s">
        <v>197</v>
      </c>
      <c r="AI5" s="7" t="s">
        <v>32</v>
      </c>
      <c r="AJ5" s="11" t="s">
        <v>38</v>
      </c>
      <c r="AK5" s="7" t="s">
        <v>33</v>
      </c>
      <c r="AL5" s="7" t="s">
        <v>39</v>
      </c>
      <c r="AM5" s="7" t="s">
        <v>71</v>
      </c>
      <c r="AN5" s="11" t="s">
        <v>197</v>
      </c>
      <c r="AO5" s="7" t="s">
        <v>71</v>
      </c>
      <c r="AP5" s="11" t="s">
        <v>197</v>
      </c>
      <c r="AQ5" s="7" t="s">
        <v>71</v>
      </c>
      <c r="AR5" s="11" t="s">
        <v>197</v>
      </c>
      <c r="AS5" s="7" t="s">
        <v>71</v>
      </c>
      <c r="AT5" s="11" t="s">
        <v>197</v>
      </c>
      <c r="AU5" s="7" t="s">
        <v>201</v>
      </c>
    </row>
    <row r="6" spans="1:47" ht="21" customHeight="1" x14ac:dyDescent="0.15">
      <c r="A6" s="26" t="s">
        <v>79</v>
      </c>
      <c r="B6" s="35" t="s">
        <v>133</v>
      </c>
      <c r="C6" s="13">
        <v>64</v>
      </c>
      <c r="D6" s="9">
        <f>C6*0.045</f>
        <v>2.88</v>
      </c>
      <c r="E6" s="13">
        <v>68</v>
      </c>
      <c r="F6" s="9">
        <f>E6*0.045</f>
        <v>3.06</v>
      </c>
      <c r="G6" s="13">
        <v>68</v>
      </c>
      <c r="H6" s="9">
        <f>G6*0.045</f>
        <v>3.06</v>
      </c>
      <c r="I6" s="13">
        <v>63</v>
      </c>
      <c r="J6" s="9">
        <f>I6*0.045</f>
        <v>2.835</v>
      </c>
      <c r="K6" s="13">
        <v>88</v>
      </c>
      <c r="L6" s="9">
        <f>K6*0.045</f>
        <v>3.96</v>
      </c>
      <c r="M6" s="13">
        <v>73</v>
      </c>
      <c r="N6" s="9">
        <f>M6*0.045</f>
        <v>3.2849999999999997</v>
      </c>
      <c r="O6" s="13">
        <v>62</v>
      </c>
      <c r="P6" s="9">
        <f>O6*0.045</f>
        <v>2.79</v>
      </c>
      <c r="Q6" s="13">
        <v>83</v>
      </c>
      <c r="R6" s="9">
        <f>Q6*0.045</f>
        <v>3.7349999999999999</v>
      </c>
      <c r="S6" s="13">
        <v>50</v>
      </c>
      <c r="T6" s="9">
        <f>S6*0.045</f>
        <v>2.25</v>
      </c>
      <c r="U6" s="13">
        <v>87</v>
      </c>
      <c r="V6" s="9">
        <f>U6*0.045</f>
        <v>3.915</v>
      </c>
      <c r="W6" s="13">
        <v>80</v>
      </c>
      <c r="X6" s="9">
        <f>W6*0.045</f>
        <v>3.5999999999999996</v>
      </c>
      <c r="Y6" s="13">
        <v>73</v>
      </c>
      <c r="Z6" s="9">
        <f>Y6*0.045</f>
        <v>3.2849999999999997</v>
      </c>
      <c r="AA6" s="13">
        <v>37</v>
      </c>
      <c r="AB6" s="9">
        <f>AA6*0.045</f>
        <v>1.665</v>
      </c>
      <c r="AC6" s="13">
        <v>88</v>
      </c>
      <c r="AD6" s="9">
        <f>AC6*0.045</f>
        <v>3.96</v>
      </c>
      <c r="AE6" s="13">
        <v>84</v>
      </c>
      <c r="AF6" s="9">
        <f>AE6*0.045</f>
        <v>3.78</v>
      </c>
      <c r="AG6" s="13">
        <v>74</v>
      </c>
      <c r="AH6" s="9">
        <f>AG6*0.045</f>
        <v>3.33</v>
      </c>
      <c r="AI6" s="6"/>
      <c r="AJ6" s="9"/>
      <c r="AK6" s="6"/>
      <c r="AL6" s="6"/>
      <c r="AM6" s="13">
        <v>83</v>
      </c>
      <c r="AN6" s="9">
        <f>AM6*0.045</f>
        <v>3.7349999999999999</v>
      </c>
      <c r="AO6" s="13">
        <v>86</v>
      </c>
      <c r="AP6" s="9">
        <f>AO6*0.045</f>
        <v>3.8699999999999997</v>
      </c>
      <c r="AQ6" s="13">
        <v>83</v>
      </c>
      <c r="AR6" s="9">
        <f>AQ6*0.045</f>
        <v>3.7349999999999999</v>
      </c>
      <c r="AS6" s="13">
        <v>97</v>
      </c>
      <c r="AT6" s="9">
        <f>AS6*0.045</f>
        <v>4.3650000000000002</v>
      </c>
      <c r="AU6" s="18">
        <f>D6+F6+H6+J6+L6+N6+P6+R6+T6+V6+X6+Z6+AB6+AD6+AF6+AH6+AN6+AP6+AR6+AT6</f>
        <v>67.094999999999985</v>
      </c>
    </row>
    <row r="7" spans="1:47" ht="21" customHeight="1" x14ac:dyDescent="0.15">
      <c r="A7" s="27" t="s">
        <v>80</v>
      </c>
      <c r="B7" s="35" t="s">
        <v>134</v>
      </c>
      <c r="C7" s="13">
        <v>68</v>
      </c>
      <c r="D7" s="9">
        <f t="shared" ref="D7:F59" si="0">C7*0.045</f>
        <v>3.06</v>
      </c>
      <c r="E7" s="13">
        <v>63</v>
      </c>
      <c r="F7" s="9">
        <f t="shared" si="0"/>
        <v>2.835</v>
      </c>
      <c r="G7" s="13">
        <v>59</v>
      </c>
      <c r="H7" s="9">
        <f t="shared" ref="H7" si="1">G7*0.045</f>
        <v>2.6549999999999998</v>
      </c>
      <c r="I7" s="13">
        <v>60</v>
      </c>
      <c r="J7" s="9">
        <f t="shared" ref="J7" si="2">I7*0.045</f>
        <v>2.6999999999999997</v>
      </c>
      <c r="K7" s="13">
        <v>67</v>
      </c>
      <c r="L7" s="9">
        <f t="shared" ref="L7" si="3">K7*0.045</f>
        <v>3.0149999999999997</v>
      </c>
      <c r="M7" s="13">
        <v>72</v>
      </c>
      <c r="N7" s="9">
        <f t="shared" ref="N7" si="4">M7*0.045</f>
        <v>3.2399999999999998</v>
      </c>
      <c r="O7" s="13">
        <v>75</v>
      </c>
      <c r="P7" s="9">
        <f t="shared" ref="P7" si="5">O7*0.045</f>
        <v>3.375</v>
      </c>
      <c r="Q7" s="13">
        <v>85</v>
      </c>
      <c r="R7" s="9">
        <f t="shared" ref="R7" si="6">Q7*0.045</f>
        <v>3.8249999999999997</v>
      </c>
      <c r="S7" s="13">
        <v>55</v>
      </c>
      <c r="T7" s="9">
        <f t="shared" ref="T7" si="7">S7*0.045</f>
        <v>2.4750000000000001</v>
      </c>
      <c r="U7" s="13">
        <v>87</v>
      </c>
      <c r="V7" s="9">
        <f t="shared" ref="V7" si="8">U7*0.045</f>
        <v>3.915</v>
      </c>
      <c r="W7" s="13">
        <v>63</v>
      </c>
      <c r="X7" s="9">
        <f t="shared" ref="X7" si="9">W7*0.045</f>
        <v>2.835</v>
      </c>
      <c r="Y7" s="13">
        <v>67</v>
      </c>
      <c r="Z7" s="9">
        <f t="shared" ref="Z7" si="10">Y7*0.045</f>
        <v>3.0149999999999997</v>
      </c>
      <c r="AA7" s="13">
        <v>25</v>
      </c>
      <c r="AB7" s="9">
        <f t="shared" ref="AB7" si="11">AA7*0.045</f>
        <v>1.125</v>
      </c>
      <c r="AC7" s="13">
        <v>78</v>
      </c>
      <c r="AD7" s="9">
        <f t="shared" ref="AD7" si="12">AC7*0.045</f>
        <v>3.51</v>
      </c>
      <c r="AE7" s="13">
        <v>62</v>
      </c>
      <c r="AF7" s="9">
        <f t="shared" ref="AF7:AH22" si="13">AE7*0.045</f>
        <v>2.79</v>
      </c>
      <c r="AG7" s="13">
        <v>64</v>
      </c>
      <c r="AH7" s="9">
        <f t="shared" si="13"/>
        <v>2.88</v>
      </c>
      <c r="AI7" s="6"/>
      <c r="AJ7" s="9"/>
      <c r="AK7" s="6"/>
      <c r="AL7" s="6"/>
      <c r="AM7" s="13">
        <v>79</v>
      </c>
      <c r="AN7" s="9">
        <f t="shared" ref="AN7:AN59" si="14">AM7*0.045</f>
        <v>3.5549999999999997</v>
      </c>
      <c r="AO7" s="13">
        <v>72</v>
      </c>
      <c r="AP7" s="9">
        <f t="shared" ref="AP7:AP59" si="15">AO7*0.045</f>
        <v>3.2399999999999998</v>
      </c>
      <c r="AQ7" s="13">
        <v>82</v>
      </c>
      <c r="AR7" s="9">
        <f t="shared" ref="AR7:AR59" si="16">AQ7*0.045</f>
        <v>3.69</v>
      </c>
      <c r="AS7" s="13">
        <v>78</v>
      </c>
      <c r="AT7" s="9">
        <f t="shared" ref="AT7:AT59" si="17">AS7*0.045</f>
        <v>3.51</v>
      </c>
      <c r="AU7" s="23">
        <f t="shared" ref="AU7:AU59" si="18">D7+F7+H7+J7+L7+N7+P7+R7+T7+V7+X7+Z7+AB7+AD7+AF7+AH7+AN7+AP7+AR7+AT7</f>
        <v>61.24499999999999</v>
      </c>
    </row>
    <row r="8" spans="1:47" ht="21" customHeight="1" x14ac:dyDescent="0.15">
      <c r="A8" s="27" t="s">
        <v>81</v>
      </c>
      <c r="B8" s="35" t="s">
        <v>135</v>
      </c>
      <c r="C8" s="13">
        <v>58</v>
      </c>
      <c r="D8" s="9">
        <f t="shared" si="0"/>
        <v>2.61</v>
      </c>
      <c r="E8" s="13">
        <v>82</v>
      </c>
      <c r="F8" s="9">
        <f t="shared" si="0"/>
        <v>3.69</v>
      </c>
      <c r="G8" s="13">
        <v>73</v>
      </c>
      <c r="H8" s="9">
        <f t="shared" ref="H8" si="19">G8*0.045</f>
        <v>3.2849999999999997</v>
      </c>
      <c r="I8" s="13">
        <v>69</v>
      </c>
      <c r="J8" s="9">
        <f t="shared" ref="J8" si="20">I8*0.045</f>
        <v>3.105</v>
      </c>
      <c r="K8" s="13">
        <v>73</v>
      </c>
      <c r="L8" s="9">
        <f t="shared" ref="L8" si="21">K8*0.045</f>
        <v>3.2849999999999997</v>
      </c>
      <c r="M8" s="13">
        <v>70</v>
      </c>
      <c r="N8" s="9">
        <f t="shared" ref="N8" si="22">M8*0.045</f>
        <v>3.15</v>
      </c>
      <c r="O8" s="13">
        <v>65</v>
      </c>
      <c r="P8" s="9">
        <f t="shared" ref="P8" si="23">O8*0.045</f>
        <v>2.9249999999999998</v>
      </c>
      <c r="Q8" s="13">
        <v>73</v>
      </c>
      <c r="R8" s="9">
        <f t="shared" ref="R8" si="24">Q8*0.045</f>
        <v>3.2849999999999997</v>
      </c>
      <c r="S8" s="13">
        <v>74</v>
      </c>
      <c r="T8" s="9">
        <f t="shared" ref="T8" si="25">S8*0.045</f>
        <v>3.33</v>
      </c>
      <c r="U8" s="13">
        <v>90</v>
      </c>
      <c r="V8" s="9">
        <f t="shared" ref="V8" si="26">U8*0.045</f>
        <v>4.05</v>
      </c>
      <c r="W8" s="13">
        <v>83</v>
      </c>
      <c r="X8" s="9">
        <f t="shared" ref="X8" si="27">W8*0.045</f>
        <v>3.7349999999999999</v>
      </c>
      <c r="Y8" s="13">
        <v>75</v>
      </c>
      <c r="Z8" s="9">
        <f t="shared" ref="Z8" si="28">Y8*0.045</f>
        <v>3.375</v>
      </c>
      <c r="AA8" s="13">
        <v>65</v>
      </c>
      <c r="AB8" s="9">
        <f t="shared" ref="AB8" si="29">AA8*0.045</f>
        <v>2.9249999999999998</v>
      </c>
      <c r="AC8" s="13">
        <v>86</v>
      </c>
      <c r="AD8" s="9">
        <f t="shared" ref="AD8" si="30">AC8*0.045</f>
        <v>3.8699999999999997</v>
      </c>
      <c r="AE8" s="13">
        <v>75</v>
      </c>
      <c r="AF8" s="9">
        <f t="shared" si="13"/>
        <v>3.375</v>
      </c>
      <c r="AG8" s="13">
        <v>65</v>
      </c>
      <c r="AH8" s="9">
        <f t="shared" si="13"/>
        <v>2.9249999999999998</v>
      </c>
      <c r="AI8" s="6"/>
      <c r="AJ8" s="9"/>
      <c r="AK8" s="6"/>
      <c r="AL8" s="6"/>
      <c r="AM8" s="13">
        <v>76</v>
      </c>
      <c r="AN8" s="9">
        <f t="shared" si="14"/>
        <v>3.42</v>
      </c>
      <c r="AO8" s="13">
        <v>80</v>
      </c>
      <c r="AP8" s="9">
        <f t="shared" si="15"/>
        <v>3.5999999999999996</v>
      </c>
      <c r="AQ8" s="13">
        <v>91</v>
      </c>
      <c r="AR8" s="9">
        <f t="shared" si="16"/>
        <v>4.0949999999999998</v>
      </c>
      <c r="AS8" s="13">
        <v>67</v>
      </c>
      <c r="AT8" s="9">
        <f t="shared" si="17"/>
        <v>3.0149999999999997</v>
      </c>
      <c r="AU8" s="23">
        <f t="shared" si="18"/>
        <v>67.05</v>
      </c>
    </row>
    <row r="9" spans="1:47" ht="21" customHeight="1" x14ac:dyDescent="0.15">
      <c r="A9" s="27" t="s">
        <v>82</v>
      </c>
      <c r="B9" s="35" t="s">
        <v>136</v>
      </c>
      <c r="C9" s="13">
        <v>70</v>
      </c>
      <c r="D9" s="9">
        <f t="shared" si="0"/>
        <v>3.15</v>
      </c>
      <c r="E9" s="13">
        <v>64</v>
      </c>
      <c r="F9" s="9">
        <f t="shared" si="0"/>
        <v>2.88</v>
      </c>
      <c r="G9" s="13">
        <v>62</v>
      </c>
      <c r="H9" s="9">
        <f t="shared" ref="H9" si="31">G9*0.045</f>
        <v>2.79</v>
      </c>
      <c r="I9" s="13">
        <v>70</v>
      </c>
      <c r="J9" s="9">
        <f t="shared" ref="J9" si="32">I9*0.045</f>
        <v>3.15</v>
      </c>
      <c r="K9" s="13">
        <v>72</v>
      </c>
      <c r="L9" s="9">
        <f t="shared" ref="L9" si="33">K9*0.045</f>
        <v>3.2399999999999998</v>
      </c>
      <c r="M9" s="13">
        <v>78</v>
      </c>
      <c r="N9" s="9">
        <f t="shared" ref="N9" si="34">M9*0.045</f>
        <v>3.51</v>
      </c>
      <c r="O9" s="13">
        <v>64</v>
      </c>
      <c r="P9" s="9">
        <f t="shared" ref="P9" si="35">O9*0.045</f>
        <v>2.88</v>
      </c>
      <c r="Q9" s="13">
        <v>65</v>
      </c>
      <c r="R9" s="9">
        <f t="shared" ref="R9" si="36">Q9*0.045</f>
        <v>2.9249999999999998</v>
      </c>
      <c r="S9" s="13">
        <v>63</v>
      </c>
      <c r="T9" s="9">
        <f t="shared" ref="T9" si="37">S9*0.045</f>
        <v>2.835</v>
      </c>
      <c r="U9" s="13">
        <v>87</v>
      </c>
      <c r="V9" s="9">
        <f t="shared" ref="V9" si="38">U9*0.045</f>
        <v>3.915</v>
      </c>
      <c r="W9" s="13">
        <v>84</v>
      </c>
      <c r="X9" s="9">
        <f t="shared" ref="X9" si="39">W9*0.045</f>
        <v>3.78</v>
      </c>
      <c r="Y9" s="13">
        <v>77</v>
      </c>
      <c r="Z9" s="9">
        <f t="shared" ref="Z9" si="40">Y9*0.045</f>
        <v>3.4649999999999999</v>
      </c>
      <c r="AA9" s="13">
        <v>17</v>
      </c>
      <c r="AB9" s="9">
        <f t="shared" ref="AB9" si="41">AA9*0.045</f>
        <v>0.76500000000000001</v>
      </c>
      <c r="AC9" s="13">
        <v>94</v>
      </c>
      <c r="AD9" s="9">
        <f t="shared" ref="AD9" si="42">AC9*0.045</f>
        <v>4.2299999999999995</v>
      </c>
      <c r="AE9" s="13">
        <v>69</v>
      </c>
      <c r="AF9" s="9">
        <f t="shared" si="13"/>
        <v>3.105</v>
      </c>
      <c r="AG9" s="13">
        <v>66</v>
      </c>
      <c r="AH9" s="9">
        <f t="shared" si="13"/>
        <v>2.9699999999999998</v>
      </c>
      <c r="AI9" s="6"/>
      <c r="AJ9" s="9"/>
      <c r="AK9" s="6"/>
      <c r="AL9" s="6"/>
      <c r="AM9" s="13">
        <v>71</v>
      </c>
      <c r="AN9" s="9">
        <f t="shared" si="14"/>
        <v>3.1949999999999998</v>
      </c>
      <c r="AO9" s="13">
        <v>74</v>
      </c>
      <c r="AP9" s="9">
        <f t="shared" si="15"/>
        <v>3.33</v>
      </c>
      <c r="AQ9" s="13">
        <v>80</v>
      </c>
      <c r="AR9" s="9">
        <f t="shared" si="16"/>
        <v>3.5999999999999996</v>
      </c>
      <c r="AS9" s="13">
        <v>67</v>
      </c>
      <c r="AT9" s="9">
        <f t="shared" si="17"/>
        <v>3.0149999999999997</v>
      </c>
      <c r="AU9" s="23">
        <f t="shared" si="18"/>
        <v>62.72999999999999</v>
      </c>
    </row>
    <row r="10" spans="1:47" ht="21" customHeight="1" x14ac:dyDescent="0.15">
      <c r="A10" s="27" t="s">
        <v>83</v>
      </c>
      <c r="B10" s="35" t="s">
        <v>137</v>
      </c>
      <c r="C10" s="13">
        <v>78</v>
      </c>
      <c r="D10" s="9">
        <f t="shared" si="0"/>
        <v>3.51</v>
      </c>
      <c r="E10" s="13">
        <v>85</v>
      </c>
      <c r="F10" s="9">
        <f t="shared" si="0"/>
        <v>3.8249999999999997</v>
      </c>
      <c r="G10" s="13">
        <v>71</v>
      </c>
      <c r="H10" s="9">
        <f t="shared" ref="H10" si="43">G10*0.045</f>
        <v>3.1949999999999998</v>
      </c>
      <c r="I10" s="13">
        <v>87</v>
      </c>
      <c r="J10" s="9">
        <f t="shared" ref="J10" si="44">I10*0.045</f>
        <v>3.915</v>
      </c>
      <c r="K10" s="13">
        <v>86</v>
      </c>
      <c r="L10" s="9">
        <f t="shared" ref="L10" si="45">K10*0.045</f>
        <v>3.8699999999999997</v>
      </c>
      <c r="M10" s="13">
        <v>91</v>
      </c>
      <c r="N10" s="9">
        <f t="shared" ref="N10" si="46">M10*0.045</f>
        <v>4.0949999999999998</v>
      </c>
      <c r="O10" s="13">
        <v>82</v>
      </c>
      <c r="P10" s="9">
        <f t="shared" ref="P10" si="47">O10*0.045</f>
        <v>3.69</v>
      </c>
      <c r="Q10" s="13">
        <v>97</v>
      </c>
      <c r="R10" s="9">
        <f t="shared" ref="R10" si="48">Q10*0.045</f>
        <v>4.3650000000000002</v>
      </c>
      <c r="S10" s="13">
        <v>83</v>
      </c>
      <c r="T10" s="9">
        <f t="shared" ref="T10" si="49">S10*0.045</f>
        <v>3.7349999999999999</v>
      </c>
      <c r="U10" s="13">
        <v>91</v>
      </c>
      <c r="V10" s="9">
        <f t="shared" ref="V10" si="50">U10*0.045</f>
        <v>4.0949999999999998</v>
      </c>
      <c r="W10" s="13">
        <v>92</v>
      </c>
      <c r="X10" s="9">
        <f t="shared" ref="X10" si="51">W10*0.045</f>
        <v>4.1399999999999997</v>
      </c>
      <c r="Y10" s="13">
        <v>89</v>
      </c>
      <c r="Z10" s="9">
        <f t="shared" ref="Z10" si="52">Y10*0.045</f>
        <v>4.0049999999999999</v>
      </c>
      <c r="AA10" s="13">
        <v>75</v>
      </c>
      <c r="AB10" s="9">
        <f t="shared" ref="AB10" si="53">AA10*0.045</f>
        <v>3.375</v>
      </c>
      <c r="AC10" s="13">
        <v>93</v>
      </c>
      <c r="AD10" s="9">
        <f t="shared" ref="AD10" si="54">AC10*0.045</f>
        <v>4.1849999999999996</v>
      </c>
      <c r="AE10" s="13">
        <v>80</v>
      </c>
      <c r="AF10" s="9">
        <f t="shared" si="13"/>
        <v>3.5999999999999996</v>
      </c>
      <c r="AG10" s="13">
        <v>77</v>
      </c>
      <c r="AH10" s="9">
        <f t="shared" si="13"/>
        <v>3.4649999999999999</v>
      </c>
      <c r="AI10" s="6"/>
      <c r="AJ10" s="9"/>
      <c r="AK10" s="6"/>
      <c r="AL10" s="6"/>
      <c r="AM10" s="13">
        <v>85</v>
      </c>
      <c r="AN10" s="9">
        <f t="shared" si="14"/>
        <v>3.8249999999999997</v>
      </c>
      <c r="AO10" s="13">
        <v>85</v>
      </c>
      <c r="AP10" s="9">
        <f t="shared" si="15"/>
        <v>3.8249999999999997</v>
      </c>
      <c r="AQ10" s="13">
        <v>93</v>
      </c>
      <c r="AR10" s="9">
        <f t="shared" si="16"/>
        <v>4.1849999999999996</v>
      </c>
      <c r="AS10" s="13">
        <v>80</v>
      </c>
      <c r="AT10" s="9">
        <f t="shared" si="17"/>
        <v>3.5999999999999996</v>
      </c>
      <c r="AU10" s="23">
        <f t="shared" si="18"/>
        <v>76.500000000000014</v>
      </c>
    </row>
    <row r="11" spans="1:47" ht="21" customHeight="1" x14ac:dyDescent="0.15">
      <c r="A11" s="27" t="s">
        <v>84</v>
      </c>
      <c r="B11" s="35" t="s">
        <v>72</v>
      </c>
      <c r="C11" s="13">
        <v>67</v>
      </c>
      <c r="D11" s="9">
        <f t="shared" si="0"/>
        <v>3.0149999999999997</v>
      </c>
      <c r="E11" s="13">
        <v>80</v>
      </c>
      <c r="F11" s="9">
        <f t="shared" si="0"/>
        <v>3.5999999999999996</v>
      </c>
      <c r="G11" s="13">
        <v>62</v>
      </c>
      <c r="H11" s="9">
        <f t="shared" ref="H11" si="55">G11*0.045</f>
        <v>2.79</v>
      </c>
      <c r="I11" s="13">
        <v>71</v>
      </c>
      <c r="J11" s="9">
        <f t="shared" ref="J11" si="56">I11*0.045</f>
        <v>3.1949999999999998</v>
      </c>
      <c r="K11" s="13">
        <v>77</v>
      </c>
      <c r="L11" s="9">
        <f t="shared" ref="L11" si="57">K11*0.045</f>
        <v>3.4649999999999999</v>
      </c>
      <c r="M11" s="13">
        <v>77</v>
      </c>
      <c r="N11" s="9">
        <f t="shared" ref="N11" si="58">M11*0.045</f>
        <v>3.4649999999999999</v>
      </c>
      <c r="O11" s="13">
        <v>63</v>
      </c>
      <c r="P11" s="9">
        <f t="shared" ref="P11" si="59">O11*0.045</f>
        <v>2.835</v>
      </c>
      <c r="Q11" s="13">
        <v>70</v>
      </c>
      <c r="R11" s="9">
        <f t="shared" ref="R11" si="60">Q11*0.045</f>
        <v>3.15</v>
      </c>
      <c r="S11" s="13">
        <v>45</v>
      </c>
      <c r="T11" s="9">
        <f t="shared" ref="T11" si="61">S11*0.045</f>
        <v>2.0249999999999999</v>
      </c>
      <c r="U11" s="13">
        <v>88</v>
      </c>
      <c r="V11" s="9">
        <f t="shared" ref="V11" si="62">U11*0.045</f>
        <v>3.96</v>
      </c>
      <c r="W11" s="13">
        <v>77</v>
      </c>
      <c r="X11" s="9">
        <f t="shared" ref="X11" si="63">W11*0.045</f>
        <v>3.4649999999999999</v>
      </c>
      <c r="Y11" s="13">
        <v>92</v>
      </c>
      <c r="Z11" s="9">
        <f t="shared" ref="Z11" si="64">Y11*0.045</f>
        <v>4.1399999999999997</v>
      </c>
      <c r="AA11" s="13">
        <v>25</v>
      </c>
      <c r="AB11" s="9">
        <f t="shared" ref="AB11" si="65">AA11*0.045</f>
        <v>1.125</v>
      </c>
      <c r="AC11" s="13">
        <v>80</v>
      </c>
      <c r="AD11" s="9">
        <f t="shared" ref="AD11" si="66">AC11*0.045</f>
        <v>3.5999999999999996</v>
      </c>
      <c r="AE11" s="13">
        <v>74</v>
      </c>
      <c r="AF11" s="9">
        <f t="shared" si="13"/>
        <v>3.33</v>
      </c>
      <c r="AG11" s="13">
        <v>80</v>
      </c>
      <c r="AH11" s="9">
        <f t="shared" si="13"/>
        <v>3.5999999999999996</v>
      </c>
      <c r="AI11" s="6"/>
      <c r="AJ11" s="9"/>
      <c r="AK11" s="6"/>
      <c r="AL11" s="6"/>
      <c r="AM11" s="13">
        <v>79</v>
      </c>
      <c r="AN11" s="9">
        <f t="shared" si="14"/>
        <v>3.5549999999999997</v>
      </c>
      <c r="AO11" s="13">
        <v>80</v>
      </c>
      <c r="AP11" s="9">
        <f t="shared" si="15"/>
        <v>3.5999999999999996</v>
      </c>
      <c r="AQ11" s="13">
        <v>87</v>
      </c>
      <c r="AR11" s="9">
        <f t="shared" si="16"/>
        <v>3.915</v>
      </c>
      <c r="AS11" s="13">
        <v>72</v>
      </c>
      <c r="AT11" s="9">
        <f t="shared" si="17"/>
        <v>3.2399999999999998</v>
      </c>
      <c r="AU11" s="23">
        <f t="shared" si="18"/>
        <v>65.069999999999993</v>
      </c>
    </row>
    <row r="12" spans="1:47" ht="21" customHeight="1" x14ac:dyDescent="0.15">
      <c r="A12" s="27" t="s">
        <v>85</v>
      </c>
      <c r="B12" s="35" t="s">
        <v>138</v>
      </c>
      <c r="C12" s="13">
        <v>60</v>
      </c>
      <c r="D12" s="9">
        <f t="shared" si="0"/>
        <v>2.6999999999999997</v>
      </c>
      <c r="E12" s="13">
        <v>60</v>
      </c>
      <c r="F12" s="9">
        <f t="shared" si="0"/>
        <v>2.6999999999999997</v>
      </c>
      <c r="G12" s="13">
        <v>55</v>
      </c>
      <c r="H12" s="9">
        <f t="shared" ref="H12" si="67">G12*0.045</f>
        <v>2.4750000000000001</v>
      </c>
      <c r="I12" s="13">
        <v>61</v>
      </c>
      <c r="J12" s="9">
        <f t="shared" ref="J12" si="68">I12*0.045</f>
        <v>2.7450000000000001</v>
      </c>
      <c r="K12" s="13">
        <v>74</v>
      </c>
      <c r="L12" s="9">
        <f t="shared" ref="L12" si="69">K12*0.045</f>
        <v>3.33</v>
      </c>
      <c r="M12" s="13">
        <v>70</v>
      </c>
      <c r="N12" s="9">
        <f t="shared" ref="N12" si="70">M12*0.045</f>
        <v>3.15</v>
      </c>
      <c r="O12" s="13">
        <v>62</v>
      </c>
      <c r="P12" s="9">
        <f t="shared" ref="P12" si="71">O12*0.045</f>
        <v>2.79</v>
      </c>
      <c r="Q12" s="13">
        <v>62</v>
      </c>
      <c r="R12" s="9">
        <f t="shared" ref="R12" si="72">Q12*0.045</f>
        <v>2.79</v>
      </c>
      <c r="S12" s="13">
        <v>51</v>
      </c>
      <c r="T12" s="9">
        <f t="shared" ref="T12" si="73">S12*0.045</f>
        <v>2.2949999999999999</v>
      </c>
      <c r="U12" s="13">
        <v>88</v>
      </c>
      <c r="V12" s="9">
        <f t="shared" ref="V12" si="74">U12*0.045</f>
        <v>3.96</v>
      </c>
      <c r="W12" s="13">
        <v>80</v>
      </c>
      <c r="X12" s="9">
        <f t="shared" ref="X12" si="75">W12*0.045</f>
        <v>3.5999999999999996</v>
      </c>
      <c r="Y12" s="13">
        <v>66</v>
      </c>
      <c r="Z12" s="9">
        <f t="shared" ref="Z12" si="76">Y12*0.045</f>
        <v>2.9699999999999998</v>
      </c>
      <c r="AA12" s="13">
        <v>15</v>
      </c>
      <c r="AB12" s="9">
        <f t="shared" ref="AB12" si="77">AA12*0.045</f>
        <v>0.67499999999999993</v>
      </c>
      <c r="AC12" s="13">
        <v>65</v>
      </c>
      <c r="AD12" s="9">
        <f t="shared" ref="AD12" si="78">AC12*0.045</f>
        <v>2.9249999999999998</v>
      </c>
      <c r="AE12" s="13">
        <v>61</v>
      </c>
      <c r="AF12" s="9">
        <f t="shared" si="13"/>
        <v>2.7450000000000001</v>
      </c>
      <c r="AG12" s="13">
        <v>62</v>
      </c>
      <c r="AH12" s="9">
        <f t="shared" si="13"/>
        <v>2.79</v>
      </c>
      <c r="AI12" s="6"/>
      <c r="AJ12" s="9"/>
      <c r="AK12" s="6"/>
      <c r="AL12" s="6"/>
      <c r="AM12" s="13">
        <v>66</v>
      </c>
      <c r="AN12" s="9">
        <f t="shared" si="14"/>
        <v>2.9699999999999998</v>
      </c>
      <c r="AO12" s="13">
        <v>66</v>
      </c>
      <c r="AP12" s="9">
        <f t="shared" si="15"/>
        <v>2.9699999999999998</v>
      </c>
      <c r="AQ12" s="13">
        <v>82</v>
      </c>
      <c r="AR12" s="9">
        <f t="shared" si="16"/>
        <v>3.69</v>
      </c>
      <c r="AS12" s="13">
        <v>60</v>
      </c>
      <c r="AT12" s="9">
        <f t="shared" si="17"/>
        <v>2.6999999999999997</v>
      </c>
      <c r="AU12" s="23">
        <f t="shared" si="18"/>
        <v>56.969999999999992</v>
      </c>
    </row>
    <row r="13" spans="1:47" ht="21" customHeight="1" x14ac:dyDescent="0.15">
      <c r="A13" s="27" t="s">
        <v>86</v>
      </c>
      <c r="B13" s="35" t="s">
        <v>139</v>
      </c>
      <c r="C13" s="13">
        <v>66</v>
      </c>
      <c r="D13" s="9">
        <f t="shared" si="0"/>
        <v>2.9699999999999998</v>
      </c>
      <c r="E13" s="13">
        <v>79</v>
      </c>
      <c r="F13" s="9">
        <f t="shared" si="0"/>
        <v>3.5549999999999997</v>
      </c>
      <c r="G13" s="13">
        <v>64</v>
      </c>
      <c r="H13" s="9">
        <f t="shared" ref="H13" si="79">G13*0.045</f>
        <v>2.88</v>
      </c>
      <c r="I13" s="13">
        <v>51</v>
      </c>
      <c r="J13" s="9">
        <f t="shared" ref="J13" si="80">I13*0.045</f>
        <v>2.2949999999999999</v>
      </c>
      <c r="K13" s="13">
        <v>76</v>
      </c>
      <c r="L13" s="9">
        <f t="shared" ref="L13" si="81">K13*0.045</f>
        <v>3.42</v>
      </c>
      <c r="M13" s="13">
        <v>77</v>
      </c>
      <c r="N13" s="9">
        <f t="shared" ref="N13" si="82">M13*0.045</f>
        <v>3.4649999999999999</v>
      </c>
      <c r="O13" s="13">
        <v>64</v>
      </c>
      <c r="P13" s="9">
        <f t="shared" ref="P13" si="83">O13*0.045</f>
        <v>2.88</v>
      </c>
      <c r="Q13" s="13">
        <v>79</v>
      </c>
      <c r="R13" s="9">
        <f t="shared" ref="R13" si="84">Q13*0.045</f>
        <v>3.5549999999999997</v>
      </c>
      <c r="S13" s="13">
        <v>52</v>
      </c>
      <c r="T13" s="9">
        <f t="shared" ref="T13" si="85">S13*0.045</f>
        <v>2.34</v>
      </c>
      <c r="U13" s="13">
        <v>87</v>
      </c>
      <c r="V13" s="9">
        <f t="shared" ref="V13" si="86">U13*0.045</f>
        <v>3.915</v>
      </c>
      <c r="W13" s="13">
        <v>67</v>
      </c>
      <c r="X13" s="9">
        <f t="shared" ref="X13" si="87">W13*0.045</f>
        <v>3.0149999999999997</v>
      </c>
      <c r="Y13" s="13">
        <v>74</v>
      </c>
      <c r="Z13" s="9">
        <f t="shared" ref="Z13" si="88">Y13*0.045</f>
        <v>3.33</v>
      </c>
      <c r="AA13" s="13">
        <v>37</v>
      </c>
      <c r="AB13" s="9">
        <f t="shared" ref="AB13" si="89">AA13*0.045</f>
        <v>1.665</v>
      </c>
      <c r="AC13" s="13">
        <v>83</v>
      </c>
      <c r="AD13" s="9">
        <f t="shared" ref="AD13" si="90">AC13*0.045</f>
        <v>3.7349999999999999</v>
      </c>
      <c r="AE13" s="13">
        <v>79</v>
      </c>
      <c r="AF13" s="9">
        <f t="shared" si="13"/>
        <v>3.5549999999999997</v>
      </c>
      <c r="AG13" s="13">
        <v>59</v>
      </c>
      <c r="AH13" s="9">
        <f t="shared" si="13"/>
        <v>2.6549999999999998</v>
      </c>
      <c r="AI13" s="6"/>
      <c r="AJ13" s="9"/>
      <c r="AK13" s="6"/>
      <c r="AL13" s="6"/>
      <c r="AM13" s="13">
        <v>75</v>
      </c>
      <c r="AN13" s="9">
        <f t="shared" si="14"/>
        <v>3.375</v>
      </c>
      <c r="AO13" s="13">
        <v>81</v>
      </c>
      <c r="AP13" s="9">
        <f t="shared" si="15"/>
        <v>3.645</v>
      </c>
      <c r="AQ13" s="13">
        <v>83</v>
      </c>
      <c r="AR13" s="9">
        <f t="shared" si="16"/>
        <v>3.7349999999999999</v>
      </c>
      <c r="AS13" s="13">
        <v>84</v>
      </c>
      <c r="AT13" s="9">
        <f t="shared" si="17"/>
        <v>3.78</v>
      </c>
      <c r="AU13" s="23">
        <f t="shared" si="18"/>
        <v>63.765000000000001</v>
      </c>
    </row>
    <row r="14" spans="1:47" ht="21" customHeight="1" x14ac:dyDescent="0.15">
      <c r="A14" s="27" t="s">
        <v>87</v>
      </c>
      <c r="B14" s="35" t="s">
        <v>140</v>
      </c>
      <c r="C14" s="13">
        <v>72</v>
      </c>
      <c r="D14" s="9">
        <f t="shared" si="0"/>
        <v>3.2399999999999998</v>
      </c>
      <c r="E14" s="13">
        <v>77</v>
      </c>
      <c r="F14" s="9">
        <f t="shared" si="0"/>
        <v>3.4649999999999999</v>
      </c>
      <c r="G14" s="13">
        <v>64</v>
      </c>
      <c r="H14" s="9">
        <f t="shared" ref="H14" si="91">G14*0.045</f>
        <v>2.88</v>
      </c>
      <c r="I14" s="13">
        <v>61</v>
      </c>
      <c r="J14" s="9">
        <f t="shared" ref="J14" si="92">I14*0.045</f>
        <v>2.7450000000000001</v>
      </c>
      <c r="K14" s="13">
        <v>75</v>
      </c>
      <c r="L14" s="9">
        <f t="shared" ref="L14" si="93">K14*0.045</f>
        <v>3.375</v>
      </c>
      <c r="M14" s="13">
        <v>73</v>
      </c>
      <c r="N14" s="9">
        <f t="shared" ref="N14" si="94">M14*0.045</f>
        <v>3.2849999999999997</v>
      </c>
      <c r="O14" s="13">
        <v>74</v>
      </c>
      <c r="P14" s="9">
        <f t="shared" ref="P14" si="95">O14*0.045</f>
        <v>3.33</v>
      </c>
      <c r="Q14" s="13">
        <v>70</v>
      </c>
      <c r="R14" s="9">
        <f t="shared" ref="R14" si="96">Q14*0.045</f>
        <v>3.15</v>
      </c>
      <c r="S14" s="13">
        <v>63</v>
      </c>
      <c r="T14" s="9">
        <f t="shared" ref="T14" si="97">S14*0.045</f>
        <v>2.835</v>
      </c>
      <c r="U14" s="13">
        <v>87</v>
      </c>
      <c r="V14" s="9">
        <f t="shared" ref="V14" si="98">U14*0.045</f>
        <v>3.915</v>
      </c>
      <c r="W14" s="13">
        <v>71</v>
      </c>
      <c r="X14" s="9">
        <f t="shared" ref="X14" si="99">W14*0.045</f>
        <v>3.1949999999999998</v>
      </c>
      <c r="Y14" s="13">
        <v>80</v>
      </c>
      <c r="Z14" s="9">
        <f t="shared" ref="Z14" si="100">Y14*0.045</f>
        <v>3.5999999999999996</v>
      </c>
      <c r="AA14" s="13">
        <v>38</v>
      </c>
      <c r="AB14" s="9">
        <f t="shared" ref="AB14" si="101">AA14*0.045</f>
        <v>1.71</v>
      </c>
      <c r="AC14" s="13">
        <v>78</v>
      </c>
      <c r="AD14" s="9">
        <f t="shared" ref="AD14" si="102">AC14*0.045</f>
        <v>3.51</v>
      </c>
      <c r="AE14" s="13">
        <v>76</v>
      </c>
      <c r="AF14" s="9">
        <f t="shared" si="13"/>
        <v>3.42</v>
      </c>
      <c r="AG14" s="13">
        <v>68</v>
      </c>
      <c r="AH14" s="9">
        <f t="shared" si="13"/>
        <v>3.06</v>
      </c>
      <c r="AI14" s="6"/>
      <c r="AJ14" s="9"/>
      <c r="AK14" s="6"/>
      <c r="AL14" s="6"/>
      <c r="AM14" s="13">
        <v>79.5</v>
      </c>
      <c r="AN14" s="9">
        <f t="shared" si="14"/>
        <v>3.5774999999999997</v>
      </c>
      <c r="AO14" s="13">
        <v>81</v>
      </c>
      <c r="AP14" s="9">
        <f t="shared" si="15"/>
        <v>3.645</v>
      </c>
      <c r="AQ14" s="13">
        <v>87</v>
      </c>
      <c r="AR14" s="9">
        <f t="shared" si="16"/>
        <v>3.915</v>
      </c>
      <c r="AS14" s="13">
        <v>69</v>
      </c>
      <c r="AT14" s="9">
        <f t="shared" si="17"/>
        <v>3.105</v>
      </c>
      <c r="AU14" s="23">
        <f t="shared" si="18"/>
        <v>64.95750000000001</v>
      </c>
    </row>
    <row r="15" spans="1:47" ht="21" customHeight="1" x14ac:dyDescent="0.15">
      <c r="A15" s="27" t="s">
        <v>88</v>
      </c>
      <c r="B15" s="35" t="s">
        <v>141</v>
      </c>
      <c r="C15" s="13">
        <v>72</v>
      </c>
      <c r="D15" s="9">
        <f t="shared" si="0"/>
        <v>3.2399999999999998</v>
      </c>
      <c r="E15" s="13">
        <v>80</v>
      </c>
      <c r="F15" s="9">
        <f t="shared" si="0"/>
        <v>3.5999999999999996</v>
      </c>
      <c r="G15" s="13">
        <v>70</v>
      </c>
      <c r="H15" s="9">
        <f t="shared" ref="H15" si="103">G15*0.045</f>
        <v>3.15</v>
      </c>
      <c r="I15" s="13">
        <v>89</v>
      </c>
      <c r="J15" s="9">
        <f t="shared" ref="J15" si="104">I15*0.045</f>
        <v>4.0049999999999999</v>
      </c>
      <c r="K15" s="13">
        <v>90</v>
      </c>
      <c r="L15" s="9">
        <f t="shared" ref="L15" si="105">K15*0.045</f>
        <v>4.05</v>
      </c>
      <c r="M15" s="13">
        <v>83</v>
      </c>
      <c r="N15" s="9">
        <f t="shared" ref="N15" si="106">M15*0.045</f>
        <v>3.7349999999999999</v>
      </c>
      <c r="O15" s="13">
        <v>77</v>
      </c>
      <c r="P15" s="9">
        <f t="shared" ref="P15" si="107">O15*0.045</f>
        <v>3.4649999999999999</v>
      </c>
      <c r="Q15" s="13">
        <v>91</v>
      </c>
      <c r="R15" s="9">
        <f t="shared" ref="R15" si="108">Q15*0.045</f>
        <v>4.0949999999999998</v>
      </c>
      <c r="S15" s="13">
        <v>70</v>
      </c>
      <c r="T15" s="9">
        <f t="shared" ref="T15" si="109">S15*0.045</f>
        <v>3.15</v>
      </c>
      <c r="U15" s="13">
        <v>91</v>
      </c>
      <c r="V15" s="9">
        <f t="shared" ref="V15" si="110">U15*0.045</f>
        <v>4.0949999999999998</v>
      </c>
      <c r="W15" s="13">
        <v>83</v>
      </c>
      <c r="X15" s="9">
        <f t="shared" ref="X15" si="111">W15*0.045</f>
        <v>3.7349999999999999</v>
      </c>
      <c r="Y15" s="13">
        <v>88</v>
      </c>
      <c r="Z15" s="9">
        <f t="shared" ref="Z15" si="112">Y15*0.045</f>
        <v>3.96</v>
      </c>
      <c r="AA15" s="13">
        <v>65</v>
      </c>
      <c r="AB15" s="9">
        <f t="shared" ref="AB15" si="113">AA15*0.045</f>
        <v>2.9249999999999998</v>
      </c>
      <c r="AC15" s="13">
        <v>70</v>
      </c>
      <c r="AD15" s="9">
        <f t="shared" ref="AD15" si="114">AC15*0.045</f>
        <v>3.15</v>
      </c>
      <c r="AE15" s="13">
        <v>78</v>
      </c>
      <c r="AF15" s="9">
        <f t="shared" si="13"/>
        <v>3.51</v>
      </c>
      <c r="AG15" s="13">
        <v>73</v>
      </c>
      <c r="AH15" s="9">
        <f t="shared" si="13"/>
        <v>3.2849999999999997</v>
      </c>
      <c r="AI15" s="6"/>
      <c r="AJ15" s="9"/>
      <c r="AK15" s="6"/>
      <c r="AL15" s="6"/>
      <c r="AM15" s="13">
        <v>72</v>
      </c>
      <c r="AN15" s="9">
        <f t="shared" si="14"/>
        <v>3.2399999999999998</v>
      </c>
      <c r="AO15" s="13">
        <v>85</v>
      </c>
      <c r="AP15" s="9">
        <f t="shared" si="15"/>
        <v>3.8249999999999997</v>
      </c>
      <c r="AQ15" s="13">
        <v>90</v>
      </c>
      <c r="AR15" s="9">
        <f t="shared" si="16"/>
        <v>4.05</v>
      </c>
      <c r="AS15" s="13">
        <v>83</v>
      </c>
      <c r="AT15" s="9">
        <f t="shared" si="17"/>
        <v>3.7349999999999999</v>
      </c>
      <c r="AU15" s="23">
        <f t="shared" si="18"/>
        <v>71.999999999999986</v>
      </c>
    </row>
    <row r="16" spans="1:47" ht="21" customHeight="1" x14ac:dyDescent="0.15">
      <c r="A16" s="27" t="s">
        <v>89</v>
      </c>
      <c r="B16" s="35" t="s">
        <v>142</v>
      </c>
      <c r="C16" s="13">
        <v>70</v>
      </c>
      <c r="D16" s="9">
        <f t="shared" si="0"/>
        <v>3.15</v>
      </c>
      <c r="E16" s="13">
        <v>82</v>
      </c>
      <c r="F16" s="9">
        <f t="shared" si="0"/>
        <v>3.69</v>
      </c>
      <c r="G16" s="13">
        <v>63</v>
      </c>
      <c r="H16" s="9">
        <f t="shared" ref="H16" si="115">G16*0.045</f>
        <v>2.835</v>
      </c>
      <c r="I16" s="13">
        <v>76</v>
      </c>
      <c r="J16" s="9">
        <f t="shared" ref="J16" si="116">I16*0.045</f>
        <v>3.42</v>
      </c>
      <c r="K16" s="13">
        <v>69</v>
      </c>
      <c r="L16" s="9">
        <f t="shared" ref="L16" si="117">K16*0.045</f>
        <v>3.105</v>
      </c>
      <c r="M16" s="13">
        <v>69</v>
      </c>
      <c r="N16" s="9">
        <f t="shared" ref="N16" si="118">M16*0.045</f>
        <v>3.105</v>
      </c>
      <c r="O16" s="13">
        <v>72</v>
      </c>
      <c r="P16" s="9">
        <f t="shared" ref="P16" si="119">O16*0.045</f>
        <v>3.2399999999999998</v>
      </c>
      <c r="Q16" s="13">
        <v>83</v>
      </c>
      <c r="R16" s="9">
        <f t="shared" ref="R16" si="120">Q16*0.045</f>
        <v>3.7349999999999999</v>
      </c>
      <c r="S16" s="13">
        <v>57</v>
      </c>
      <c r="T16" s="9">
        <f t="shared" ref="T16" si="121">S16*0.045</f>
        <v>2.5649999999999999</v>
      </c>
      <c r="U16" s="13">
        <v>89</v>
      </c>
      <c r="V16" s="9">
        <f t="shared" ref="V16" si="122">U16*0.045</f>
        <v>4.0049999999999999</v>
      </c>
      <c r="W16" s="13">
        <v>72</v>
      </c>
      <c r="X16" s="9">
        <f t="shared" ref="X16" si="123">W16*0.045</f>
        <v>3.2399999999999998</v>
      </c>
      <c r="Y16" s="13">
        <v>64</v>
      </c>
      <c r="Z16" s="9">
        <f t="shared" ref="Z16" si="124">Y16*0.045</f>
        <v>2.88</v>
      </c>
      <c r="AA16" s="13">
        <v>85</v>
      </c>
      <c r="AB16" s="9">
        <f t="shared" ref="AB16" si="125">AA16*0.045</f>
        <v>3.8249999999999997</v>
      </c>
      <c r="AC16" s="13">
        <v>43</v>
      </c>
      <c r="AD16" s="9">
        <f t="shared" ref="AD16" si="126">AC16*0.045</f>
        <v>1.9349999999999998</v>
      </c>
      <c r="AE16" s="13">
        <v>71</v>
      </c>
      <c r="AF16" s="9">
        <f t="shared" si="13"/>
        <v>3.1949999999999998</v>
      </c>
      <c r="AG16" s="13">
        <v>50</v>
      </c>
      <c r="AH16" s="9">
        <f t="shared" si="13"/>
        <v>2.25</v>
      </c>
      <c r="AI16" s="6"/>
      <c r="AJ16" s="9"/>
      <c r="AK16" s="6"/>
      <c r="AL16" s="6"/>
      <c r="AM16" s="13">
        <v>77</v>
      </c>
      <c r="AN16" s="9">
        <f t="shared" si="14"/>
        <v>3.4649999999999999</v>
      </c>
      <c r="AO16" s="13">
        <v>81</v>
      </c>
      <c r="AP16" s="9">
        <f t="shared" si="15"/>
        <v>3.645</v>
      </c>
      <c r="AQ16" s="13">
        <v>84</v>
      </c>
      <c r="AR16" s="9">
        <f t="shared" si="16"/>
        <v>3.78</v>
      </c>
      <c r="AS16" s="13">
        <v>71</v>
      </c>
      <c r="AT16" s="9">
        <f t="shared" si="17"/>
        <v>3.1949999999999998</v>
      </c>
      <c r="AU16" s="23">
        <f t="shared" si="18"/>
        <v>64.260000000000019</v>
      </c>
    </row>
    <row r="17" spans="1:47" ht="21" customHeight="1" x14ac:dyDescent="0.15">
      <c r="A17" s="27" t="s">
        <v>90</v>
      </c>
      <c r="B17" s="35" t="s">
        <v>143</v>
      </c>
      <c r="C17" s="13">
        <v>76</v>
      </c>
      <c r="D17" s="9">
        <f t="shared" si="0"/>
        <v>3.42</v>
      </c>
      <c r="E17" s="13">
        <v>77</v>
      </c>
      <c r="F17" s="9">
        <f t="shared" si="0"/>
        <v>3.4649999999999999</v>
      </c>
      <c r="G17" s="13">
        <v>67</v>
      </c>
      <c r="H17" s="9">
        <f t="shared" ref="H17" si="127">G17*0.045</f>
        <v>3.0149999999999997</v>
      </c>
      <c r="I17" s="13">
        <v>74</v>
      </c>
      <c r="J17" s="9">
        <f t="shared" ref="J17" si="128">I17*0.045</f>
        <v>3.33</v>
      </c>
      <c r="K17" s="13">
        <v>79</v>
      </c>
      <c r="L17" s="9">
        <f t="shared" ref="L17" si="129">K17*0.045</f>
        <v>3.5549999999999997</v>
      </c>
      <c r="M17" s="13">
        <v>75</v>
      </c>
      <c r="N17" s="9">
        <f t="shared" ref="N17" si="130">M17*0.045</f>
        <v>3.375</v>
      </c>
      <c r="O17" s="13">
        <v>83</v>
      </c>
      <c r="P17" s="9">
        <f t="shared" ref="P17" si="131">O17*0.045</f>
        <v>3.7349999999999999</v>
      </c>
      <c r="Q17" s="13">
        <v>81</v>
      </c>
      <c r="R17" s="9">
        <f t="shared" ref="R17" si="132">Q17*0.045</f>
        <v>3.645</v>
      </c>
      <c r="S17" s="13">
        <v>55</v>
      </c>
      <c r="T17" s="9">
        <f t="shared" ref="T17" si="133">S17*0.045</f>
        <v>2.4750000000000001</v>
      </c>
      <c r="U17" s="13">
        <v>87</v>
      </c>
      <c r="V17" s="9">
        <f t="shared" ref="V17" si="134">U17*0.045</f>
        <v>3.915</v>
      </c>
      <c r="W17" s="13">
        <v>86</v>
      </c>
      <c r="X17" s="9">
        <f t="shared" ref="X17" si="135">W17*0.045</f>
        <v>3.8699999999999997</v>
      </c>
      <c r="Y17" s="13">
        <v>81</v>
      </c>
      <c r="Z17" s="9">
        <f t="shared" ref="Z17" si="136">Y17*0.045</f>
        <v>3.645</v>
      </c>
      <c r="AA17" s="13">
        <v>88</v>
      </c>
      <c r="AB17" s="9">
        <f t="shared" ref="AB17" si="137">AA17*0.045</f>
        <v>3.96</v>
      </c>
      <c r="AC17" s="13">
        <v>92</v>
      </c>
      <c r="AD17" s="9">
        <f t="shared" ref="AD17" si="138">AC17*0.045</f>
        <v>4.1399999999999997</v>
      </c>
      <c r="AE17" s="13">
        <v>80</v>
      </c>
      <c r="AF17" s="9">
        <f t="shared" si="13"/>
        <v>3.5999999999999996</v>
      </c>
      <c r="AG17" s="13">
        <v>71</v>
      </c>
      <c r="AH17" s="9">
        <f t="shared" si="13"/>
        <v>3.1949999999999998</v>
      </c>
      <c r="AI17" s="6"/>
      <c r="AJ17" s="9"/>
      <c r="AK17" s="6"/>
      <c r="AL17" s="6"/>
      <c r="AM17" s="13">
        <v>77.5</v>
      </c>
      <c r="AN17" s="9">
        <f t="shared" si="14"/>
        <v>3.4874999999999998</v>
      </c>
      <c r="AO17" s="13">
        <v>85</v>
      </c>
      <c r="AP17" s="9">
        <f t="shared" si="15"/>
        <v>3.8249999999999997</v>
      </c>
      <c r="AQ17" s="13">
        <v>88</v>
      </c>
      <c r="AR17" s="9">
        <f t="shared" si="16"/>
        <v>3.96</v>
      </c>
      <c r="AS17" s="13">
        <v>83</v>
      </c>
      <c r="AT17" s="9">
        <f t="shared" si="17"/>
        <v>3.7349999999999999</v>
      </c>
      <c r="AU17" s="23">
        <f t="shared" si="18"/>
        <v>71.347499999999997</v>
      </c>
    </row>
    <row r="18" spans="1:47" ht="21" customHeight="1" x14ac:dyDescent="0.15">
      <c r="A18" s="27" t="s">
        <v>91</v>
      </c>
      <c r="B18" s="35" t="s">
        <v>144</v>
      </c>
      <c r="C18" s="13">
        <v>72</v>
      </c>
      <c r="D18" s="9">
        <f t="shared" si="0"/>
        <v>3.2399999999999998</v>
      </c>
      <c r="E18" s="13">
        <v>77</v>
      </c>
      <c r="F18" s="9">
        <f t="shared" si="0"/>
        <v>3.4649999999999999</v>
      </c>
      <c r="G18" s="13">
        <v>61</v>
      </c>
      <c r="H18" s="9">
        <f t="shared" ref="H18" si="139">G18*0.045</f>
        <v>2.7450000000000001</v>
      </c>
      <c r="I18" s="13">
        <v>81</v>
      </c>
      <c r="J18" s="9">
        <f t="shared" ref="J18" si="140">I18*0.045</f>
        <v>3.645</v>
      </c>
      <c r="K18" s="13">
        <v>78</v>
      </c>
      <c r="L18" s="9">
        <f t="shared" ref="L18" si="141">K18*0.045</f>
        <v>3.51</v>
      </c>
      <c r="M18" s="13">
        <v>77</v>
      </c>
      <c r="N18" s="9">
        <f t="shared" ref="N18" si="142">M18*0.045</f>
        <v>3.4649999999999999</v>
      </c>
      <c r="O18" s="13">
        <v>74</v>
      </c>
      <c r="P18" s="9">
        <f t="shared" ref="P18" si="143">O18*0.045</f>
        <v>3.33</v>
      </c>
      <c r="Q18" s="13">
        <v>67</v>
      </c>
      <c r="R18" s="9">
        <f t="shared" ref="R18" si="144">Q18*0.045</f>
        <v>3.0149999999999997</v>
      </c>
      <c r="S18" s="13">
        <v>74</v>
      </c>
      <c r="T18" s="9">
        <f t="shared" ref="T18" si="145">S18*0.045</f>
        <v>3.33</v>
      </c>
      <c r="U18" s="13">
        <v>87</v>
      </c>
      <c r="V18" s="9">
        <f t="shared" ref="V18" si="146">U18*0.045</f>
        <v>3.915</v>
      </c>
      <c r="W18" s="13">
        <v>89</v>
      </c>
      <c r="X18" s="9">
        <f t="shared" ref="X18" si="147">W18*0.045</f>
        <v>4.0049999999999999</v>
      </c>
      <c r="Y18" s="13">
        <v>78</v>
      </c>
      <c r="Z18" s="9">
        <f t="shared" ref="Z18" si="148">Y18*0.045</f>
        <v>3.51</v>
      </c>
      <c r="AA18" s="13">
        <v>82</v>
      </c>
      <c r="AB18" s="9">
        <f t="shared" ref="AB18" si="149">AA18*0.045</f>
        <v>3.69</v>
      </c>
      <c r="AC18" s="13">
        <v>82</v>
      </c>
      <c r="AD18" s="9">
        <f t="shared" ref="AD18" si="150">AC18*0.045</f>
        <v>3.69</v>
      </c>
      <c r="AE18" s="13">
        <v>83</v>
      </c>
      <c r="AF18" s="9">
        <f t="shared" si="13"/>
        <v>3.7349999999999999</v>
      </c>
      <c r="AG18" s="13">
        <v>58</v>
      </c>
      <c r="AH18" s="9">
        <f t="shared" si="13"/>
        <v>2.61</v>
      </c>
      <c r="AI18" s="6"/>
      <c r="AJ18" s="9"/>
      <c r="AK18" s="6"/>
      <c r="AL18" s="6"/>
      <c r="AM18" s="13">
        <v>74</v>
      </c>
      <c r="AN18" s="9">
        <f t="shared" si="14"/>
        <v>3.33</v>
      </c>
      <c r="AO18" s="13">
        <v>84</v>
      </c>
      <c r="AP18" s="9">
        <f t="shared" si="15"/>
        <v>3.78</v>
      </c>
      <c r="AQ18" s="13">
        <v>88</v>
      </c>
      <c r="AR18" s="9">
        <f t="shared" si="16"/>
        <v>3.96</v>
      </c>
      <c r="AS18" s="13">
        <v>57</v>
      </c>
      <c r="AT18" s="9">
        <f t="shared" si="17"/>
        <v>2.5649999999999999</v>
      </c>
      <c r="AU18" s="23">
        <f t="shared" si="18"/>
        <v>68.534999999999982</v>
      </c>
    </row>
    <row r="19" spans="1:47" ht="21" customHeight="1" x14ac:dyDescent="0.15">
      <c r="A19" s="27" t="s">
        <v>92</v>
      </c>
      <c r="B19" s="35" t="s">
        <v>145</v>
      </c>
      <c r="C19" s="13">
        <v>68</v>
      </c>
      <c r="D19" s="9">
        <f t="shared" si="0"/>
        <v>3.06</v>
      </c>
      <c r="E19" s="13">
        <v>72</v>
      </c>
      <c r="F19" s="9">
        <f t="shared" si="0"/>
        <v>3.2399999999999998</v>
      </c>
      <c r="G19" s="13">
        <v>61</v>
      </c>
      <c r="H19" s="9">
        <f t="shared" ref="H19" si="151">G19*0.045</f>
        <v>2.7450000000000001</v>
      </c>
      <c r="I19" s="13">
        <v>69</v>
      </c>
      <c r="J19" s="9">
        <f t="shared" ref="J19" si="152">I19*0.045</f>
        <v>3.105</v>
      </c>
      <c r="K19" s="13">
        <v>74</v>
      </c>
      <c r="L19" s="9">
        <f t="shared" ref="L19" si="153">K19*0.045</f>
        <v>3.33</v>
      </c>
      <c r="M19" s="13">
        <v>79</v>
      </c>
      <c r="N19" s="9">
        <f t="shared" ref="N19" si="154">M19*0.045</f>
        <v>3.5549999999999997</v>
      </c>
      <c r="O19" s="13">
        <v>66</v>
      </c>
      <c r="P19" s="9">
        <f t="shared" ref="P19" si="155">O19*0.045</f>
        <v>2.9699999999999998</v>
      </c>
      <c r="Q19" s="13">
        <v>68</v>
      </c>
      <c r="R19" s="9">
        <f t="shared" ref="R19" si="156">Q19*0.045</f>
        <v>3.06</v>
      </c>
      <c r="S19" s="13">
        <v>69</v>
      </c>
      <c r="T19" s="9">
        <f t="shared" ref="T19" si="157">S19*0.045</f>
        <v>3.105</v>
      </c>
      <c r="U19" s="13">
        <v>87</v>
      </c>
      <c r="V19" s="9">
        <f t="shared" ref="V19" si="158">U19*0.045</f>
        <v>3.915</v>
      </c>
      <c r="W19" s="13">
        <v>83</v>
      </c>
      <c r="X19" s="9">
        <f t="shared" ref="X19" si="159">W19*0.045</f>
        <v>3.7349999999999999</v>
      </c>
      <c r="Y19" s="13">
        <v>77</v>
      </c>
      <c r="Z19" s="9">
        <f t="shared" ref="Z19" si="160">Y19*0.045</f>
        <v>3.4649999999999999</v>
      </c>
      <c r="AA19" s="13">
        <v>52</v>
      </c>
      <c r="AB19" s="9">
        <f t="shared" ref="AB19" si="161">AA19*0.045</f>
        <v>2.34</v>
      </c>
      <c r="AC19" s="13">
        <v>84</v>
      </c>
      <c r="AD19" s="9">
        <f t="shared" ref="AD19" si="162">AC19*0.045</f>
        <v>3.78</v>
      </c>
      <c r="AE19" s="13">
        <v>72</v>
      </c>
      <c r="AF19" s="9">
        <f t="shared" si="13"/>
        <v>3.2399999999999998</v>
      </c>
      <c r="AG19" s="13">
        <v>65</v>
      </c>
      <c r="AH19" s="9">
        <f t="shared" si="13"/>
        <v>2.9249999999999998</v>
      </c>
      <c r="AI19" s="6"/>
      <c r="AJ19" s="9"/>
      <c r="AK19" s="6"/>
      <c r="AL19" s="6"/>
      <c r="AM19" s="13">
        <v>73</v>
      </c>
      <c r="AN19" s="9">
        <f t="shared" si="14"/>
        <v>3.2849999999999997</v>
      </c>
      <c r="AO19" s="13">
        <v>75</v>
      </c>
      <c r="AP19" s="9">
        <f t="shared" si="15"/>
        <v>3.375</v>
      </c>
      <c r="AQ19" s="13">
        <v>89</v>
      </c>
      <c r="AR19" s="9">
        <f t="shared" si="16"/>
        <v>4.0049999999999999</v>
      </c>
      <c r="AS19" s="13">
        <v>62</v>
      </c>
      <c r="AT19" s="9">
        <f t="shared" si="17"/>
        <v>2.79</v>
      </c>
      <c r="AU19" s="23">
        <f t="shared" si="18"/>
        <v>65.025000000000006</v>
      </c>
    </row>
    <row r="20" spans="1:47" ht="21" customHeight="1" x14ac:dyDescent="0.15">
      <c r="A20" s="27" t="s">
        <v>93</v>
      </c>
      <c r="B20" s="35" t="s">
        <v>146</v>
      </c>
      <c r="C20" s="13">
        <v>75</v>
      </c>
      <c r="D20" s="9">
        <f t="shared" si="0"/>
        <v>3.375</v>
      </c>
      <c r="E20" s="13">
        <v>85</v>
      </c>
      <c r="F20" s="9">
        <f t="shared" si="0"/>
        <v>3.8249999999999997</v>
      </c>
      <c r="G20" s="13">
        <v>70</v>
      </c>
      <c r="H20" s="9">
        <f t="shared" ref="H20" si="163">G20*0.045</f>
        <v>3.15</v>
      </c>
      <c r="I20" s="13">
        <v>66</v>
      </c>
      <c r="J20" s="9">
        <f t="shared" ref="J20" si="164">I20*0.045</f>
        <v>2.9699999999999998</v>
      </c>
      <c r="K20" s="13">
        <v>79</v>
      </c>
      <c r="L20" s="9">
        <f t="shared" ref="L20" si="165">K20*0.045</f>
        <v>3.5549999999999997</v>
      </c>
      <c r="M20" s="13">
        <v>79</v>
      </c>
      <c r="N20" s="9">
        <f t="shared" ref="N20" si="166">M20*0.045</f>
        <v>3.5549999999999997</v>
      </c>
      <c r="O20" s="13">
        <v>90</v>
      </c>
      <c r="P20" s="9">
        <f t="shared" ref="P20" si="167">O20*0.045</f>
        <v>4.05</v>
      </c>
      <c r="Q20" s="13">
        <v>76</v>
      </c>
      <c r="R20" s="9">
        <f t="shared" ref="R20" si="168">Q20*0.045</f>
        <v>3.42</v>
      </c>
      <c r="S20" s="13">
        <v>69</v>
      </c>
      <c r="T20" s="9">
        <f t="shared" ref="T20" si="169">S20*0.045</f>
        <v>3.105</v>
      </c>
      <c r="U20" s="13">
        <v>92</v>
      </c>
      <c r="V20" s="9">
        <f t="shared" ref="V20" si="170">U20*0.045</f>
        <v>4.1399999999999997</v>
      </c>
      <c r="W20" s="13">
        <v>88</v>
      </c>
      <c r="X20" s="9">
        <f t="shared" ref="X20" si="171">W20*0.045</f>
        <v>3.96</v>
      </c>
      <c r="Y20" s="13">
        <v>74</v>
      </c>
      <c r="Z20" s="9">
        <f t="shared" ref="Z20" si="172">Y20*0.045</f>
        <v>3.33</v>
      </c>
      <c r="AA20" s="13">
        <v>79</v>
      </c>
      <c r="AB20" s="9">
        <f t="shared" ref="AB20" si="173">AA20*0.045</f>
        <v>3.5549999999999997</v>
      </c>
      <c r="AC20" s="13">
        <v>65</v>
      </c>
      <c r="AD20" s="9">
        <f t="shared" ref="AD20" si="174">AC20*0.045</f>
        <v>2.9249999999999998</v>
      </c>
      <c r="AE20" s="13">
        <v>76</v>
      </c>
      <c r="AF20" s="9">
        <f t="shared" si="13"/>
        <v>3.42</v>
      </c>
      <c r="AG20" s="13">
        <v>76</v>
      </c>
      <c r="AH20" s="9">
        <f t="shared" si="13"/>
        <v>3.42</v>
      </c>
      <c r="AI20" s="6"/>
      <c r="AJ20" s="9"/>
      <c r="AK20" s="6"/>
      <c r="AL20" s="6"/>
      <c r="AM20" s="13">
        <v>73.5</v>
      </c>
      <c r="AN20" s="9">
        <f t="shared" si="14"/>
        <v>3.3074999999999997</v>
      </c>
      <c r="AO20" s="13">
        <v>82</v>
      </c>
      <c r="AP20" s="9">
        <f t="shared" si="15"/>
        <v>3.69</v>
      </c>
      <c r="AQ20" s="13">
        <v>82</v>
      </c>
      <c r="AR20" s="9">
        <f t="shared" si="16"/>
        <v>3.69</v>
      </c>
      <c r="AS20" s="13">
        <v>78</v>
      </c>
      <c r="AT20" s="9">
        <f t="shared" si="17"/>
        <v>3.51</v>
      </c>
      <c r="AU20" s="23">
        <f t="shared" si="18"/>
        <v>69.952500000000001</v>
      </c>
    </row>
    <row r="21" spans="1:47" ht="21" customHeight="1" x14ac:dyDescent="0.15">
      <c r="A21" s="27" t="s">
        <v>94</v>
      </c>
      <c r="B21" s="35" t="s">
        <v>147</v>
      </c>
      <c r="C21" s="13">
        <v>76</v>
      </c>
      <c r="D21" s="9">
        <f t="shared" si="0"/>
        <v>3.42</v>
      </c>
      <c r="E21" s="13">
        <v>79</v>
      </c>
      <c r="F21" s="9">
        <f t="shared" si="0"/>
        <v>3.5549999999999997</v>
      </c>
      <c r="G21" s="13">
        <v>71</v>
      </c>
      <c r="H21" s="9">
        <f t="shared" ref="H21" si="175">G21*0.045</f>
        <v>3.1949999999999998</v>
      </c>
      <c r="I21" s="13">
        <v>73</v>
      </c>
      <c r="J21" s="9">
        <f t="shared" ref="J21" si="176">I21*0.045</f>
        <v>3.2849999999999997</v>
      </c>
      <c r="K21" s="13">
        <v>87</v>
      </c>
      <c r="L21" s="9">
        <f t="shared" ref="L21" si="177">K21*0.045</f>
        <v>3.915</v>
      </c>
      <c r="M21" s="13">
        <v>83</v>
      </c>
      <c r="N21" s="9">
        <f t="shared" ref="N21" si="178">M21*0.045</f>
        <v>3.7349999999999999</v>
      </c>
      <c r="O21" s="13">
        <v>68</v>
      </c>
      <c r="P21" s="9">
        <f t="shared" ref="P21" si="179">O21*0.045</f>
        <v>3.06</v>
      </c>
      <c r="Q21" s="13">
        <v>86</v>
      </c>
      <c r="R21" s="9">
        <f t="shared" ref="R21" si="180">Q21*0.045</f>
        <v>3.8699999999999997</v>
      </c>
      <c r="S21" s="13">
        <v>61</v>
      </c>
      <c r="T21" s="9">
        <f t="shared" ref="T21" si="181">S21*0.045</f>
        <v>2.7450000000000001</v>
      </c>
      <c r="U21" s="13">
        <v>91</v>
      </c>
      <c r="V21" s="9">
        <f t="shared" ref="V21" si="182">U21*0.045</f>
        <v>4.0949999999999998</v>
      </c>
      <c r="W21" s="13">
        <v>85</v>
      </c>
      <c r="X21" s="9">
        <f t="shared" ref="X21" si="183">W21*0.045</f>
        <v>3.8249999999999997</v>
      </c>
      <c r="Y21" s="13">
        <v>75</v>
      </c>
      <c r="Z21" s="9">
        <f t="shared" ref="Z21" si="184">Y21*0.045</f>
        <v>3.375</v>
      </c>
      <c r="AA21" s="13">
        <v>80</v>
      </c>
      <c r="AB21" s="9">
        <f t="shared" ref="AB21" si="185">AA21*0.045</f>
        <v>3.5999999999999996</v>
      </c>
      <c r="AC21" s="13">
        <v>88</v>
      </c>
      <c r="AD21" s="9">
        <f t="shared" ref="AD21" si="186">AC21*0.045</f>
        <v>3.96</v>
      </c>
      <c r="AE21" s="13">
        <v>88</v>
      </c>
      <c r="AF21" s="9">
        <f t="shared" si="13"/>
        <v>3.96</v>
      </c>
      <c r="AG21" s="13">
        <v>77</v>
      </c>
      <c r="AH21" s="9">
        <f t="shared" si="13"/>
        <v>3.4649999999999999</v>
      </c>
      <c r="AI21" s="6"/>
      <c r="AJ21" s="9"/>
      <c r="AK21" s="6"/>
      <c r="AL21" s="6"/>
      <c r="AM21" s="13">
        <v>94</v>
      </c>
      <c r="AN21" s="9">
        <f t="shared" si="14"/>
        <v>4.2299999999999995</v>
      </c>
      <c r="AO21" s="13">
        <v>94</v>
      </c>
      <c r="AP21" s="9">
        <f t="shared" si="15"/>
        <v>4.2299999999999995</v>
      </c>
      <c r="AQ21" s="13">
        <v>89</v>
      </c>
      <c r="AR21" s="9">
        <f t="shared" si="16"/>
        <v>4.0049999999999999</v>
      </c>
      <c r="AS21" s="13">
        <v>91</v>
      </c>
      <c r="AT21" s="9">
        <f t="shared" si="17"/>
        <v>4.0949999999999998</v>
      </c>
      <c r="AU21" s="23">
        <f t="shared" si="18"/>
        <v>73.61999999999999</v>
      </c>
    </row>
    <row r="22" spans="1:47" ht="21" customHeight="1" x14ac:dyDescent="0.15">
      <c r="A22" s="27" t="s">
        <v>95</v>
      </c>
      <c r="B22" s="35" t="s">
        <v>148</v>
      </c>
      <c r="C22" s="13">
        <v>66</v>
      </c>
      <c r="D22" s="9">
        <f t="shared" si="0"/>
        <v>2.9699999999999998</v>
      </c>
      <c r="E22" s="13">
        <v>80</v>
      </c>
      <c r="F22" s="9">
        <f t="shared" si="0"/>
        <v>3.5999999999999996</v>
      </c>
      <c r="G22" s="13">
        <v>63</v>
      </c>
      <c r="H22" s="9">
        <f t="shared" ref="H22" si="187">G22*0.045</f>
        <v>2.835</v>
      </c>
      <c r="I22" s="13">
        <v>75</v>
      </c>
      <c r="J22" s="9">
        <f t="shared" ref="J22" si="188">I22*0.045</f>
        <v>3.375</v>
      </c>
      <c r="K22" s="13">
        <v>80</v>
      </c>
      <c r="L22" s="9">
        <f t="shared" ref="L22" si="189">K22*0.045</f>
        <v>3.5999999999999996</v>
      </c>
      <c r="M22" s="13">
        <v>80</v>
      </c>
      <c r="N22" s="9">
        <f t="shared" ref="N22" si="190">M22*0.045</f>
        <v>3.5999999999999996</v>
      </c>
      <c r="O22" s="13">
        <v>69</v>
      </c>
      <c r="P22" s="9">
        <f t="shared" ref="P22" si="191">O22*0.045</f>
        <v>3.105</v>
      </c>
      <c r="Q22" s="13">
        <v>79</v>
      </c>
      <c r="R22" s="9">
        <f t="shared" ref="R22" si="192">Q22*0.045</f>
        <v>3.5549999999999997</v>
      </c>
      <c r="S22" s="13">
        <v>62</v>
      </c>
      <c r="T22" s="9">
        <f t="shared" ref="T22" si="193">S22*0.045</f>
        <v>2.79</v>
      </c>
      <c r="U22" s="13">
        <v>90</v>
      </c>
      <c r="V22" s="9">
        <f t="shared" ref="V22" si="194">U22*0.045</f>
        <v>4.05</v>
      </c>
      <c r="W22" s="13">
        <v>85</v>
      </c>
      <c r="X22" s="9">
        <f t="shared" ref="X22" si="195">W22*0.045</f>
        <v>3.8249999999999997</v>
      </c>
      <c r="Y22" s="13">
        <v>76</v>
      </c>
      <c r="Z22" s="9">
        <f t="shared" ref="Z22" si="196">Y22*0.045</f>
        <v>3.42</v>
      </c>
      <c r="AA22" s="13">
        <v>81</v>
      </c>
      <c r="AB22" s="9">
        <f t="shared" ref="AB22" si="197">AA22*0.045</f>
        <v>3.645</v>
      </c>
      <c r="AC22" s="13">
        <v>75</v>
      </c>
      <c r="AD22" s="9">
        <f t="shared" ref="AD22" si="198">AC22*0.045</f>
        <v>3.375</v>
      </c>
      <c r="AE22" s="13">
        <v>81</v>
      </c>
      <c r="AF22" s="9">
        <f t="shared" si="13"/>
        <v>3.645</v>
      </c>
      <c r="AG22" s="13">
        <v>71</v>
      </c>
      <c r="AH22" s="9">
        <f t="shared" si="13"/>
        <v>3.1949999999999998</v>
      </c>
      <c r="AI22" s="6"/>
      <c r="AJ22" s="9"/>
      <c r="AK22" s="6"/>
      <c r="AL22" s="6"/>
      <c r="AM22" s="13">
        <v>94</v>
      </c>
      <c r="AN22" s="9">
        <f t="shared" si="14"/>
        <v>4.2299999999999995</v>
      </c>
      <c r="AO22" s="13">
        <v>94</v>
      </c>
      <c r="AP22" s="9">
        <f t="shared" si="15"/>
        <v>4.2299999999999995</v>
      </c>
      <c r="AQ22" s="13">
        <v>88</v>
      </c>
      <c r="AR22" s="9">
        <f t="shared" si="16"/>
        <v>3.96</v>
      </c>
      <c r="AS22" s="13">
        <v>88</v>
      </c>
      <c r="AT22" s="9">
        <f t="shared" si="17"/>
        <v>3.96</v>
      </c>
      <c r="AU22" s="23">
        <f t="shared" si="18"/>
        <v>70.964999999999989</v>
      </c>
    </row>
    <row r="23" spans="1:47" ht="21" customHeight="1" x14ac:dyDescent="0.15">
      <c r="A23" s="27" t="s">
        <v>96</v>
      </c>
      <c r="B23" s="35" t="s">
        <v>149</v>
      </c>
      <c r="C23" s="13">
        <v>63</v>
      </c>
      <c r="D23" s="9">
        <f t="shared" si="0"/>
        <v>2.835</v>
      </c>
      <c r="E23" s="13">
        <v>79</v>
      </c>
      <c r="F23" s="9">
        <f t="shared" si="0"/>
        <v>3.5549999999999997</v>
      </c>
      <c r="G23" s="13">
        <v>63</v>
      </c>
      <c r="H23" s="9">
        <f t="shared" ref="H23" si="199">G23*0.045</f>
        <v>2.835</v>
      </c>
      <c r="I23" s="13">
        <v>61</v>
      </c>
      <c r="J23" s="9">
        <f t="shared" ref="J23" si="200">I23*0.045</f>
        <v>2.7450000000000001</v>
      </c>
      <c r="K23" s="13">
        <v>86</v>
      </c>
      <c r="L23" s="9">
        <f t="shared" ref="L23" si="201">K23*0.045</f>
        <v>3.8699999999999997</v>
      </c>
      <c r="M23" s="13">
        <v>73</v>
      </c>
      <c r="N23" s="9">
        <f t="shared" ref="N23" si="202">M23*0.045</f>
        <v>3.2849999999999997</v>
      </c>
      <c r="O23" s="13">
        <v>78</v>
      </c>
      <c r="P23" s="9">
        <f t="shared" ref="P23" si="203">O23*0.045</f>
        <v>3.51</v>
      </c>
      <c r="Q23" s="13">
        <v>79</v>
      </c>
      <c r="R23" s="9">
        <f t="shared" ref="R23" si="204">Q23*0.045</f>
        <v>3.5549999999999997</v>
      </c>
      <c r="S23" s="13">
        <v>58</v>
      </c>
      <c r="T23" s="9">
        <f t="shared" ref="T23" si="205">S23*0.045</f>
        <v>2.61</v>
      </c>
      <c r="U23" s="13">
        <v>88</v>
      </c>
      <c r="V23" s="9">
        <f t="shared" ref="V23" si="206">U23*0.045</f>
        <v>3.96</v>
      </c>
      <c r="W23" s="13">
        <v>94</v>
      </c>
      <c r="X23" s="9">
        <f t="shared" ref="X23" si="207">W23*0.045</f>
        <v>4.2299999999999995</v>
      </c>
      <c r="Y23" s="13">
        <v>86</v>
      </c>
      <c r="Z23" s="9">
        <f t="shared" ref="Z23" si="208">Y23*0.045</f>
        <v>3.8699999999999997</v>
      </c>
      <c r="AA23" s="13">
        <v>88</v>
      </c>
      <c r="AB23" s="9">
        <f t="shared" ref="AB23" si="209">AA23*0.045</f>
        <v>3.96</v>
      </c>
      <c r="AC23" s="13">
        <v>70</v>
      </c>
      <c r="AD23" s="9">
        <f t="shared" ref="AD23" si="210">AC23*0.045</f>
        <v>3.15</v>
      </c>
      <c r="AE23" s="13">
        <v>75</v>
      </c>
      <c r="AF23" s="9">
        <f t="shared" ref="AF23:AH38" si="211">AE23*0.045</f>
        <v>3.375</v>
      </c>
      <c r="AG23" s="13">
        <v>66</v>
      </c>
      <c r="AH23" s="9">
        <f t="shared" si="211"/>
        <v>2.9699999999999998</v>
      </c>
      <c r="AI23" s="6"/>
      <c r="AJ23" s="9"/>
      <c r="AK23" s="6"/>
      <c r="AL23" s="6"/>
      <c r="AM23" s="13">
        <v>70</v>
      </c>
      <c r="AN23" s="9">
        <f t="shared" si="14"/>
        <v>3.15</v>
      </c>
      <c r="AO23" s="13">
        <v>77</v>
      </c>
      <c r="AP23" s="9">
        <f t="shared" si="15"/>
        <v>3.4649999999999999</v>
      </c>
      <c r="AQ23" s="13">
        <v>87</v>
      </c>
      <c r="AR23" s="9">
        <f t="shared" si="16"/>
        <v>3.915</v>
      </c>
      <c r="AS23" s="13">
        <v>50</v>
      </c>
      <c r="AT23" s="9">
        <f t="shared" si="17"/>
        <v>2.25</v>
      </c>
      <c r="AU23" s="23">
        <f t="shared" si="18"/>
        <v>67.094999999999999</v>
      </c>
    </row>
    <row r="24" spans="1:47" ht="21" customHeight="1" x14ac:dyDescent="0.15">
      <c r="A24" s="27" t="s">
        <v>97</v>
      </c>
      <c r="B24" s="35" t="s">
        <v>150</v>
      </c>
      <c r="C24" s="13">
        <v>55</v>
      </c>
      <c r="D24" s="9">
        <f t="shared" si="0"/>
        <v>2.4750000000000001</v>
      </c>
      <c r="E24" s="13">
        <v>68</v>
      </c>
      <c r="F24" s="9">
        <f t="shared" si="0"/>
        <v>3.06</v>
      </c>
      <c r="G24" s="13">
        <v>60</v>
      </c>
      <c r="H24" s="9">
        <f t="shared" ref="H24" si="212">G24*0.045</f>
        <v>2.6999999999999997</v>
      </c>
      <c r="I24" s="13">
        <v>51</v>
      </c>
      <c r="J24" s="9">
        <f t="shared" ref="J24" si="213">I24*0.045</f>
        <v>2.2949999999999999</v>
      </c>
      <c r="K24" s="13">
        <v>74</v>
      </c>
      <c r="L24" s="9">
        <f t="shared" ref="L24" si="214">K24*0.045</f>
        <v>3.33</v>
      </c>
      <c r="M24" s="13">
        <v>69</v>
      </c>
      <c r="N24" s="9">
        <f t="shared" ref="N24" si="215">M24*0.045</f>
        <v>3.105</v>
      </c>
      <c r="O24" s="13">
        <v>67</v>
      </c>
      <c r="P24" s="9">
        <f t="shared" ref="P24" si="216">O24*0.045</f>
        <v>3.0149999999999997</v>
      </c>
      <c r="Q24" s="13">
        <v>64</v>
      </c>
      <c r="R24" s="9">
        <f t="shared" ref="R24" si="217">Q24*0.045</f>
        <v>2.88</v>
      </c>
      <c r="S24" s="13">
        <v>61</v>
      </c>
      <c r="T24" s="9">
        <f t="shared" ref="T24" si="218">S24*0.045</f>
        <v>2.7450000000000001</v>
      </c>
      <c r="U24" s="13">
        <v>87</v>
      </c>
      <c r="V24" s="9">
        <f t="shared" ref="V24" si="219">U24*0.045</f>
        <v>3.915</v>
      </c>
      <c r="W24" s="13">
        <v>78</v>
      </c>
      <c r="X24" s="9">
        <f t="shared" ref="X24" si="220">W24*0.045</f>
        <v>3.51</v>
      </c>
      <c r="Y24" s="13">
        <v>79</v>
      </c>
      <c r="Z24" s="9">
        <f t="shared" ref="Z24" si="221">Y24*0.045</f>
        <v>3.5549999999999997</v>
      </c>
      <c r="AA24" s="13">
        <v>47</v>
      </c>
      <c r="AB24" s="9">
        <f t="shared" ref="AB24" si="222">AA24*0.045</f>
        <v>2.1149999999999998</v>
      </c>
      <c r="AC24" s="13">
        <v>65</v>
      </c>
      <c r="AD24" s="9">
        <f t="shared" ref="AD24" si="223">AC24*0.045</f>
        <v>2.9249999999999998</v>
      </c>
      <c r="AE24" s="13">
        <v>71</v>
      </c>
      <c r="AF24" s="9">
        <f t="shared" si="211"/>
        <v>3.1949999999999998</v>
      </c>
      <c r="AG24" s="13">
        <v>61</v>
      </c>
      <c r="AH24" s="9">
        <f t="shared" si="211"/>
        <v>2.7450000000000001</v>
      </c>
      <c r="AI24" s="6"/>
      <c r="AJ24" s="9"/>
      <c r="AK24" s="6"/>
      <c r="AL24" s="6"/>
      <c r="AM24" s="13">
        <v>70</v>
      </c>
      <c r="AN24" s="9">
        <f t="shared" si="14"/>
        <v>3.15</v>
      </c>
      <c r="AO24" s="13">
        <v>73</v>
      </c>
      <c r="AP24" s="9">
        <f t="shared" si="15"/>
        <v>3.2849999999999997</v>
      </c>
      <c r="AQ24" s="13">
        <v>84</v>
      </c>
      <c r="AR24" s="9">
        <f t="shared" si="16"/>
        <v>3.78</v>
      </c>
      <c r="AS24" s="13">
        <v>51</v>
      </c>
      <c r="AT24" s="9">
        <f t="shared" si="17"/>
        <v>2.2949999999999999</v>
      </c>
      <c r="AU24" s="23">
        <f t="shared" si="18"/>
        <v>60.074999999999996</v>
      </c>
    </row>
    <row r="25" spans="1:47" ht="21" customHeight="1" x14ac:dyDescent="0.15">
      <c r="A25" s="27" t="s">
        <v>98</v>
      </c>
      <c r="B25" s="35" t="s">
        <v>151</v>
      </c>
      <c r="C25" s="13">
        <v>74</v>
      </c>
      <c r="D25" s="9">
        <f t="shared" si="0"/>
        <v>3.33</v>
      </c>
      <c r="E25" s="13">
        <v>72</v>
      </c>
      <c r="F25" s="9">
        <f t="shared" si="0"/>
        <v>3.2399999999999998</v>
      </c>
      <c r="G25" s="13">
        <v>72</v>
      </c>
      <c r="H25" s="9">
        <f t="shared" ref="H25" si="224">G25*0.045</f>
        <v>3.2399999999999998</v>
      </c>
      <c r="I25" s="13">
        <v>80</v>
      </c>
      <c r="J25" s="9">
        <f t="shared" ref="J25" si="225">I25*0.045</f>
        <v>3.5999999999999996</v>
      </c>
      <c r="K25" s="13">
        <v>84</v>
      </c>
      <c r="L25" s="9">
        <f t="shared" ref="L25" si="226">K25*0.045</f>
        <v>3.78</v>
      </c>
      <c r="M25" s="13">
        <v>77</v>
      </c>
      <c r="N25" s="9">
        <f t="shared" ref="N25" si="227">M25*0.045</f>
        <v>3.4649999999999999</v>
      </c>
      <c r="O25" s="13">
        <v>89</v>
      </c>
      <c r="P25" s="9">
        <f t="shared" ref="P25" si="228">O25*0.045</f>
        <v>4.0049999999999999</v>
      </c>
      <c r="Q25" s="13">
        <v>85</v>
      </c>
      <c r="R25" s="9">
        <f t="shared" ref="R25" si="229">Q25*0.045</f>
        <v>3.8249999999999997</v>
      </c>
      <c r="S25" s="13">
        <v>71</v>
      </c>
      <c r="T25" s="9">
        <f t="shared" ref="T25" si="230">S25*0.045</f>
        <v>3.1949999999999998</v>
      </c>
      <c r="U25" s="13">
        <v>93</v>
      </c>
      <c r="V25" s="9">
        <f t="shared" ref="V25" si="231">U25*0.045</f>
        <v>4.1849999999999996</v>
      </c>
      <c r="W25" s="13">
        <v>82</v>
      </c>
      <c r="X25" s="9">
        <f t="shared" ref="X25" si="232">W25*0.045</f>
        <v>3.69</v>
      </c>
      <c r="Y25" s="13">
        <v>78</v>
      </c>
      <c r="Z25" s="9">
        <f t="shared" ref="Z25" si="233">Y25*0.045</f>
        <v>3.51</v>
      </c>
      <c r="AA25" s="13">
        <v>48</v>
      </c>
      <c r="AB25" s="9">
        <f t="shared" ref="AB25" si="234">AA25*0.045</f>
        <v>2.16</v>
      </c>
      <c r="AC25" s="13">
        <v>60</v>
      </c>
      <c r="AD25" s="9">
        <f t="shared" ref="AD25" si="235">AC25*0.045</f>
        <v>2.6999999999999997</v>
      </c>
      <c r="AE25" s="13">
        <v>79</v>
      </c>
      <c r="AF25" s="9">
        <f t="shared" si="211"/>
        <v>3.5549999999999997</v>
      </c>
      <c r="AG25" s="13">
        <v>67</v>
      </c>
      <c r="AH25" s="9">
        <f t="shared" si="211"/>
        <v>3.0149999999999997</v>
      </c>
      <c r="AI25" s="6"/>
      <c r="AJ25" s="9"/>
      <c r="AK25" s="6"/>
      <c r="AL25" s="6"/>
      <c r="AM25" s="13">
        <v>84</v>
      </c>
      <c r="AN25" s="9">
        <f t="shared" si="14"/>
        <v>3.78</v>
      </c>
      <c r="AO25" s="13">
        <v>81</v>
      </c>
      <c r="AP25" s="9">
        <f t="shared" si="15"/>
        <v>3.645</v>
      </c>
      <c r="AQ25" s="13">
        <v>91</v>
      </c>
      <c r="AR25" s="9">
        <f t="shared" si="16"/>
        <v>4.0949999999999998</v>
      </c>
      <c r="AS25" s="13">
        <v>58</v>
      </c>
      <c r="AT25" s="9">
        <f t="shared" si="17"/>
        <v>2.61</v>
      </c>
      <c r="AU25" s="23">
        <f t="shared" si="18"/>
        <v>68.625</v>
      </c>
    </row>
    <row r="26" spans="1:47" ht="21" customHeight="1" x14ac:dyDescent="0.15">
      <c r="A26" s="27" t="s">
        <v>99</v>
      </c>
      <c r="B26" s="35" t="s">
        <v>152</v>
      </c>
      <c r="C26" s="13">
        <v>80</v>
      </c>
      <c r="D26" s="9">
        <f t="shared" si="0"/>
        <v>3.5999999999999996</v>
      </c>
      <c r="E26" s="13">
        <v>85</v>
      </c>
      <c r="F26" s="9">
        <f t="shared" si="0"/>
        <v>3.8249999999999997</v>
      </c>
      <c r="G26" s="13">
        <v>61</v>
      </c>
      <c r="H26" s="9">
        <f t="shared" ref="H26" si="236">G26*0.045</f>
        <v>2.7450000000000001</v>
      </c>
      <c r="I26" s="13">
        <v>65</v>
      </c>
      <c r="J26" s="9">
        <f t="shared" ref="J26" si="237">I26*0.045</f>
        <v>2.9249999999999998</v>
      </c>
      <c r="K26" s="13">
        <v>80</v>
      </c>
      <c r="L26" s="9">
        <f t="shared" ref="L26" si="238">K26*0.045</f>
        <v>3.5999999999999996</v>
      </c>
      <c r="M26" s="13">
        <v>71</v>
      </c>
      <c r="N26" s="9">
        <f t="shared" ref="N26" si="239">M26*0.045</f>
        <v>3.1949999999999998</v>
      </c>
      <c r="O26" s="13">
        <v>83</v>
      </c>
      <c r="P26" s="9">
        <f t="shared" ref="P26" si="240">O26*0.045</f>
        <v>3.7349999999999999</v>
      </c>
      <c r="Q26" s="13">
        <v>82</v>
      </c>
      <c r="R26" s="9">
        <f t="shared" ref="R26" si="241">Q26*0.045</f>
        <v>3.69</v>
      </c>
      <c r="S26" s="13">
        <v>75</v>
      </c>
      <c r="T26" s="9">
        <f t="shared" ref="T26" si="242">S26*0.045</f>
        <v>3.375</v>
      </c>
      <c r="U26" s="13">
        <v>92</v>
      </c>
      <c r="V26" s="9">
        <f t="shared" ref="V26" si="243">U26*0.045</f>
        <v>4.1399999999999997</v>
      </c>
      <c r="W26" s="13">
        <v>91</v>
      </c>
      <c r="X26" s="9">
        <f t="shared" ref="X26" si="244">W26*0.045</f>
        <v>4.0949999999999998</v>
      </c>
      <c r="Y26" s="13">
        <v>78</v>
      </c>
      <c r="Z26" s="9">
        <f t="shared" ref="Z26" si="245">Y26*0.045</f>
        <v>3.51</v>
      </c>
      <c r="AA26" s="13">
        <v>88</v>
      </c>
      <c r="AB26" s="9">
        <f t="shared" ref="AB26" si="246">AA26*0.045</f>
        <v>3.96</v>
      </c>
      <c r="AC26" s="13">
        <v>79</v>
      </c>
      <c r="AD26" s="9">
        <f t="shared" ref="AD26" si="247">AC26*0.045</f>
        <v>3.5549999999999997</v>
      </c>
      <c r="AE26" s="13">
        <v>80</v>
      </c>
      <c r="AF26" s="9">
        <f t="shared" si="211"/>
        <v>3.5999999999999996</v>
      </c>
      <c r="AG26" s="13">
        <v>81</v>
      </c>
      <c r="AH26" s="9">
        <f t="shared" si="211"/>
        <v>3.645</v>
      </c>
      <c r="AI26" s="6"/>
      <c r="AJ26" s="9"/>
      <c r="AK26" s="6"/>
      <c r="AL26" s="6"/>
      <c r="AM26" s="13">
        <v>78</v>
      </c>
      <c r="AN26" s="9">
        <f t="shared" si="14"/>
        <v>3.51</v>
      </c>
      <c r="AO26" s="13">
        <v>82</v>
      </c>
      <c r="AP26" s="9">
        <f t="shared" si="15"/>
        <v>3.69</v>
      </c>
      <c r="AQ26" s="13">
        <v>88</v>
      </c>
      <c r="AR26" s="9">
        <f t="shared" si="16"/>
        <v>3.96</v>
      </c>
      <c r="AS26" s="13">
        <v>59</v>
      </c>
      <c r="AT26" s="9">
        <f t="shared" si="17"/>
        <v>2.6549999999999998</v>
      </c>
      <c r="AU26" s="23">
        <f t="shared" si="18"/>
        <v>71.009999999999991</v>
      </c>
    </row>
    <row r="27" spans="1:47" ht="21" customHeight="1" x14ac:dyDescent="0.15">
      <c r="A27" s="27" t="s">
        <v>100</v>
      </c>
      <c r="B27" s="35" t="s">
        <v>153</v>
      </c>
      <c r="C27" s="13">
        <v>58</v>
      </c>
      <c r="D27" s="9">
        <f t="shared" si="0"/>
        <v>2.61</v>
      </c>
      <c r="E27" s="13">
        <v>85</v>
      </c>
      <c r="F27" s="9">
        <f t="shared" si="0"/>
        <v>3.8249999999999997</v>
      </c>
      <c r="G27" s="13">
        <v>71</v>
      </c>
      <c r="H27" s="9">
        <f t="shared" ref="H27" si="248">G27*0.045</f>
        <v>3.1949999999999998</v>
      </c>
      <c r="I27" s="13">
        <v>85</v>
      </c>
      <c r="J27" s="9">
        <f t="shared" ref="J27" si="249">I27*0.045</f>
        <v>3.8249999999999997</v>
      </c>
      <c r="K27" s="13">
        <v>86</v>
      </c>
      <c r="L27" s="9">
        <f t="shared" ref="L27" si="250">K27*0.045</f>
        <v>3.8699999999999997</v>
      </c>
      <c r="M27" s="13">
        <v>84</v>
      </c>
      <c r="N27" s="9">
        <f t="shared" ref="N27" si="251">M27*0.045</f>
        <v>3.78</v>
      </c>
      <c r="O27" s="13">
        <v>78</v>
      </c>
      <c r="P27" s="9">
        <f t="shared" ref="P27" si="252">O27*0.045</f>
        <v>3.51</v>
      </c>
      <c r="Q27" s="13">
        <v>96</v>
      </c>
      <c r="R27" s="9">
        <f t="shared" ref="R27" si="253">Q27*0.045</f>
        <v>4.32</v>
      </c>
      <c r="S27" s="13">
        <v>79</v>
      </c>
      <c r="T27" s="9">
        <f t="shared" ref="T27" si="254">S27*0.045</f>
        <v>3.5549999999999997</v>
      </c>
      <c r="U27" s="13">
        <v>92</v>
      </c>
      <c r="V27" s="9">
        <f t="shared" ref="V27" si="255">U27*0.045</f>
        <v>4.1399999999999997</v>
      </c>
      <c r="W27" s="13">
        <v>93</v>
      </c>
      <c r="X27" s="9">
        <f t="shared" ref="X27" si="256">W27*0.045</f>
        <v>4.1849999999999996</v>
      </c>
      <c r="Y27" s="13">
        <v>80</v>
      </c>
      <c r="Z27" s="9">
        <f t="shared" ref="Z27" si="257">Y27*0.045</f>
        <v>3.5999999999999996</v>
      </c>
      <c r="AA27" s="13">
        <v>91</v>
      </c>
      <c r="AB27" s="9">
        <f t="shared" ref="AB27" si="258">AA27*0.045</f>
        <v>4.0949999999999998</v>
      </c>
      <c r="AC27" s="13">
        <v>97</v>
      </c>
      <c r="AD27" s="9">
        <f t="shared" ref="AD27" si="259">AC27*0.045</f>
        <v>4.3650000000000002</v>
      </c>
      <c r="AE27" s="13">
        <v>70</v>
      </c>
      <c r="AF27" s="9">
        <f t="shared" si="211"/>
        <v>3.15</v>
      </c>
      <c r="AG27" s="13">
        <v>78</v>
      </c>
      <c r="AH27" s="9">
        <f t="shared" si="211"/>
        <v>3.51</v>
      </c>
      <c r="AI27" s="6"/>
      <c r="AJ27" s="9"/>
      <c r="AK27" s="6"/>
      <c r="AL27" s="6"/>
      <c r="AM27" s="13">
        <v>69</v>
      </c>
      <c r="AN27" s="9">
        <f t="shared" si="14"/>
        <v>3.105</v>
      </c>
      <c r="AO27" s="13">
        <v>81</v>
      </c>
      <c r="AP27" s="9">
        <f t="shared" si="15"/>
        <v>3.645</v>
      </c>
      <c r="AQ27" s="13">
        <v>91</v>
      </c>
      <c r="AR27" s="9">
        <f t="shared" si="16"/>
        <v>4.0949999999999998</v>
      </c>
      <c r="AS27" s="13">
        <v>89</v>
      </c>
      <c r="AT27" s="9">
        <f t="shared" si="17"/>
        <v>4.0049999999999999</v>
      </c>
      <c r="AU27" s="23">
        <f t="shared" si="18"/>
        <v>74.384999999999991</v>
      </c>
    </row>
    <row r="28" spans="1:47" ht="21" customHeight="1" x14ac:dyDescent="0.15">
      <c r="A28" s="27" t="s">
        <v>101</v>
      </c>
      <c r="B28" s="35" t="s">
        <v>154</v>
      </c>
      <c r="C28" s="13">
        <v>59</v>
      </c>
      <c r="D28" s="9">
        <f t="shared" si="0"/>
        <v>2.6549999999999998</v>
      </c>
      <c r="E28" s="13">
        <v>81</v>
      </c>
      <c r="F28" s="9">
        <f t="shared" si="0"/>
        <v>3.645</v>
      </c>
      <c r="G28" s="13">
        <v>72</v>
      </c>
      <c r="H28" s="9">
        <f t="shared" ref="H28" si="260">G28*0.045</f>
        <v>3.2399999999999998</v>
      </c>
      <c r="I28" s="13">
        <v>61</v>
      </c>
      <c r="J28" s="9">
        <f t="shared" ref="J28" si="261">I28*0.045</f>
        <v>2.7450000000000001</v>
      </c>
      <c r="K28" s="13">
        <v>79</v>
      </c>
      <c r="L28" s="9">
        <f t="shared" ref="L28" si="262">K28*0.045</f>
        <v>3.5549999999999997</v>
      </c>
      <c r="M28" s="13">
        <v>82</v>
      </c>
      <c r="N28" s="9">
        <f t="shared" ref="N28" si="263">M28*0.045</f>
        <v>3.69</v>
      </c>
      <c r="O28" s="13">
        <v>76</v>
      </c>
      <c r="P28" s="9">
        <f t="shared" ref="P28" si="264">O28*0.045</f>
        <v>3.42</v>
      </c>
      <c r="Q28" s="13">
        <v>89</v>
      </c>
      <c r="R28" s="9">
        <f t="shared" ref="R28" si="265">Q28*0.045</f>
        <v>4.0049999999999999</v>
      </c>
      <c r="S28" s="13">
        <v>70</v>
      </c>
      <c r="T28" s="9">
        <f t="shared" ref="T28" si="266">S28*0.045</f>
        <v>3.15</v>
      </c>
      <c r="U28" s="13">
        <v>91</v>
      </c>
      <c r="V28" s="9">
        <f t="shared" ref="V28" si="267">U28*0.045</f>
        <v>4.0949999999999998</v>
      </c>
      <c r="W28" s="13">
        <v>81</v>
      </c>
      <c r="X28" s="9">
        <f t="shared" ref="X28" si="268">W28*0.045</f>
        <v>3.645</v>
      </c>
      <c r="Y28" s="13">
        <v>68</v>
      </c>
      <c r="Z28" s="9">
        <f t="shared" ref="Z28" si="269">Y28*0.045</f>
        <v>3.06</v>
      </c>
      <c r="AA28" s="13">
        <v>98</v>
      </c>
      <c r="AB28" s="9">
        <f t="shared" ref="AB28" si="270">AA28*0.045</f>
        <v>4.41</v>
      </c>
      <c r="AC28" s="13">
        <v>78</v>
      </c>
      <c r="AD28" s="9">
        <f t="shared" ref="AD28" si="271">AC28*0.045</f>
        <v>3.51</v>
      </c>
      <c r="AE28" s="13">
        <v>82</v>
      </c>
      <c r="AF28" s="9">
        <f t="shared" si="211"/>
        <v>3.69</v>
      </c>
      <c r="AG28" s="13">
        <v>74</v>
      </c>
      <c r="AH28" s="9">
        <f t="shared" si="211"/>
        <v>3.33</v>
      </c>
      <c r="AI28" s="6"/>
      <c r="AJ28" s="9"/>
      <c r="AK28" s="6"/>
      <c r="AL28" s="6"/>
      <c r="AM28" s="13">
        <v>67</v>
      </c>
      <c r="AN28" s="9">
        <f t="shared" si="14"/>
        <v>3.0149999999999997</v>
      </c>
      <c r="AO28" s="13">
        <v>86</v>
      </c>
      <c r="AP28" s="9">
        <f t="shared" si="15"/>
        <v>3.8699999999999997</v>
      </c>
      <c r="AQ28" s="13">
        <v>94</v>
      </c>
      <c r="AR28" s="9">
        <f t="shared" si="16"/>
        <v>4.2299999999999995</v>
      </c>
      <c r="AS28" s="13">
        <v>74</v>
      </c>
      <c r="AT28" s="9">
        <f t="shared" si="17"/>
        <v>3.33</v>
      </c>
      <c r="AU28" s="23">
        <f t="shared" si="18"/>
        <v>70.290000000000006</v>
      </c>
    </row>
    <row r="29" spans="1:47" ht="21" customHeight="1" x14ac:dyDescent="0.15">
      <c r="A29" s="27" t="s">
        <v>102</v>
      </c>
      <c r="B29" s="35" t="s">
        <v>155</v>
      </c>
      <c r="C29" s="13">
        <v>54</v>
      </c>
      <c r="D29" s="9">
        <f t="shared" si="0"/>
        <v>2.4299999999999997</v>
      </c>
      <c r="E29" s="13">
        <v>78</v>
      </c>
      <c r="F29" s="9">
        <f t="shared" si="0"/>
        <v>3.51</v>
      </c>
      <c r="G29" s="13">
        <v>64</v>
      </c>
      <c r="H29" s="9">
        <f t="shared" ref="H29" si="272">G29*0.045</f>
        <v>2.88</v>
      </c>
      <c r="I29" s="13">
        <v>63</v>
      </c>
      <c r="J29" s="9">
        <f t="shared" ref="J29" si="273">I29*0.045</f>
        <v>2.835</v>
      </c>
      <c r="K29" s="13">
        <v>75</v>
      </c>
      <c r="L29" s="9">
        <f t="shared" ref="L29" si="274">K29*0.045</f>
        <v>3.375</v>
      </c>
      <c r="M29" s="13">
        <v>69</v>
      </c>
      <c r="N29" s="9">
        <f t="shared" ref="N29" si="275">M29*0.045</f>
        <v>3.105</v>
      </c>
      <c r="O29" s="13">
        <v>70</v>
      </c>
      <c r="P29" s="9">
        <f t="shared" ref="P29" si="276">O29*0.045</f>
        <v>3.15</v>
      </c>
      <c r="Q29" s="13">
        <v>76</v>
      </c>
      <c r="R29" s="9">
        <f t="shared" ref="R29" si="277">Q29*0.045</f>
        <v>3.42</v>
      </c>
      <c r="S29" s="13">
        <v>58</v>
      </c>
      <c r="T29" s="9">
        <f t="shared" ref="T29" si="278">S29*0.045</f>
        <v>2.61</v>
      </c>
      <c r="U29" s="13">
        <v>87</v>
      </c>
      <c r="V29" s="9">
        <f t="shared" ref="V29" si="279">U29*0.045</f>
        <v>3.915</v>
      </c>
      <c r="W29" s="13">
        <v>81</v>
      </c>
      <c r="X29" s="9">
        <f t="shared" ref="X29" si="280">W29*0.045</f>
        <v>3.645</v>
      </c>
      <c r="Y29" s="13">
        <v>75</v>
      </c>
      <c r="Z29" s="9">
        <f t="shared" ref="Z29" si="281">Y29*0.045</f>
        <v>3.375</v>
      </c>
      <c r="AA29" s="13">
        <v>70</v>
      </c>
      <c r="AB29" s="9">
        <f t="shared" ref="AB29" si="282">AA29*0.045</f>
        <v>3.15</v>
      </c>
      <c r="AC29" s="13">
        <v>72</v>
      </c>
      <c r="AD29" s="9">
        <f t="shared" ref="AD29" si="283">AC29*0.045</f>
        <v>3.2399999999999998</v>
      </c>
      <c r="AE29" s="13">
        <v>59</v>
      </c>
      <c r="AF29" s="9">
        <f t="shared" si="211"/>
        <v>2.6549999999999998</v>
      </c>
      <c r="AG29" s="13">
        <v>58</v>
      </c>
      <c r="AH29" s="9">
        <f t="shared" si="211"/>
        <v>2.61</v>
      </c>
      <c r="AI29" s="6"/>
      <c r="AJ29" s="9"/>
      <c r="AK29" s="6"/>
      <c r="AL29" s="6"/>
      <c r="AM29" s="13">
        <v>72</v>
      </c>
      <c r="AN29" s="9">
        <f t="shared" si="14"/>
        <v>3.2399999999999998</v>
      </c>
      <c r="AO29" s="13">
        <v>67</v>
      </c>
      <c r="AP29" s="9">
        <f t="shared" si="15"/>
        <v>3.0149999999999997</v>
      </c>
      <c r="AQ29" s="13">
        <v>85</v>
      </c>
      <c r="AR29" s="9">
        <f t="shared" si="16"/>
        <v>3.8249999999999997</v>
      </c>
      <c r="AS29" s="13">
        <v>72</v>
      </c>
      <c r="AT29" s="9">
        <f t="shared" si="17"/>
        <v>3.2399999999999998</v>
      </c>
      <c r="AU29" s="23">
        <f t="shared" si="18"/>
        <v>63.225000000000009</v>
      </c>
    </row>
    <row r="30" spans="1:47" ht="21" customHeight="1" x14ac:dyDescent="0.15">
      <c r="A30" s="27" t="s">
        <v>103</v>
      </c>
      <c r="B30" s="35" t="s">
        <v>156</v>
      </c>
      <c r="C30" s="13">
        <v>57</v>
      </c>
      <c r="D30" s="9">
        <f t="shared" si="0"/>
        <v>2.5649999999999999</v>
      </c>
      <c r="E30" s="13">
        <v>82</v>
      </c>
      <c r="F30" s="9">
        <f t="shared" si="0"/>
        <v>3.69</v>
      </c>
      <c r="G30" s="13">
        <v>78</v>
      </c>
      <c r="H30" s="9">
        <f t="shared" ref="H30" si="284">G30*0.045</f>
        <v>3.51</v>
      </c>
      <c r="I30" s="13">
        <v>71</v>
      </c>
      <c r="J30" s="9">
        <f t="shared" ref="J30" si="285">I30*0.045</f>
        <v>3.1949999999999998</v>
      </c>
      <c r="K30" s="13">
        <v>75</v>
      </c>
      <c r="L30" s="9">
        <f t="shared" ref="L30" si="286">K30*0.045</f>
        <v>3.375</v>
      </c>
      <c r="M30" s="13">
        <v>78</v>
      </c>
      <c r="N30" s="9">
        <f t="shared" ref="N30" si="287">M30*0.045</f>
        <v>3.51</v>
      </c>
      <c r="O30" s="13">
        <v>79</v>
      </c>
      <c r="P30" s="9">
        <f t="shared" ref="P30" si="288">O30*0.045</f>
        <v>3.5549999999999997</v>
      </c>
      <c r="Q30" s="13">
        <v>87</v>
      </c>
      <c r="R30" s="9">
        <f t="shared" ref="R30" si="289">Q30*0.045</f>
        <v>3.915</v>
      </c>
      <c r="S30" s="13">
        <v>80</v>
      </c>
      <c r="T30" s="9">
        <f t="shared" ref="T30" si="290">S30*0.045</f>
        <v>3.5999999999999996</v>
      </c>
      <c r="U30" s="13">
        <v>91</v>
      </c>
      <c r="V30" s="9">
        <f t="shared" ref="V30" si="291">U30*0.045</f>
        <v>4.0949999999999998</v>
      </c>
      <c r="W30" s="13">
        <v>83</v>
      </c>
      <c r="X30" s="9">
        <f t="shared" ref="X30" si="292">W30*0.045</f>
        <v>3.7349999999999999</v>
      </c>
      <c r="Y30" s="13">
        <v>77</v>
      </c>
      <c r="Z30" s="9">
        <f t="shared" ref="Z30" si="293">Y30*0.045</f>
        <v>3.4649999999999999</v>
      </c>
      <c r="AA30" s="13">
        <v>92</v>
      </c>
      <c r="AB30" s="9">
        <f t="shared" ref="AB30" si="294">AA30*0.045</f>
        <v>4.1399999999999997</v>
      </c>
      <c r="AC30" s="13">
        <v>87</v>
      </c>
      <c r="AD30" s="9">
        <f t="shared" ref="AD30" si="295">AC30*0.045</f>
        <v>3.915</v>
      </c>
      <c r="AE30" s="13">
        <v>85</v>
      </c>
      <c r="AF30" s="9">
        <f t="shared" si="211"/>
        <v>3.8249999999999997</v>
      </c>
      <c r="AG30" s="13">
        <v>75</v>
      </c>
      <c r="AH30" s="9">
        <f t="shared" si="211"/>
        <v>3.375</v>
      </c>
      <c r="AI30" s="6"/>
      <c r="AJ30" s="9"/>
      <c r="AK30" s="6"/>
      <c r="AL30" s="6"/>
      <c r="AM30" s="13">
        <v>75</v>
      </c>
      <c r="AN30" s="9">
        <f t="shared" si="14"/>
        <v>3.375</v>
      </c>
      <c r="AO30" s="13">
        <v>90</v>
      </c>
      <c r="AP30" s="9">
        <f t="shared" si="15"/>
        <v>4.05</v>
      </c>
      <c r="AQ30" s="13">
        <v>90</v>
      </c>
      <c r="AR30" s="9">
        <f t="shared" si="16"/>
        <v>4.05</v>
      </c>
      <c r="AS30" s="13">
        <v>94</v>
      </c>
      <c r="AT30" s="9">
        <f t="shared" si="17"/>
        <v>4.2299999999999995</v>
      </c>
      <c r="AU30" s="23">
        <f t="shared" si="18"/>
        <v>73.17</v>
      </c>
    </row>
    <row r="31" spans="1:47" ht="21" customHeight="1" x14ac:dyDescent="0.15">
      <c r="A31" s="27" t="s">
        <v>104</v>
      </c>
      <c r="B31" s="36" t="s">
        <v>157</v>
      </c>
      <c r="C31" s="13">
        <v>0</v>
      </c>
      <c r="D31" s="9">
        <f t="shared" si="0"/>
        <v>0</v>
      </c>
      <c r="E31" s="13">
        <v>0</v>
      </c>
      <c r="F31" s="9">
        <f t="shared" si="0"/>
        <v>0</v>
      </c>
      <c r="G31" s="13">
        <v>0</v>
      </c>
      <c r="H31" s="9">
        <f t="shared" ref="H31" si="296">G31*0.045</f>
        <v>0</v>
      </c>
      <c r="I31" s="13">
        <v>0</v>
      </c>
      <c r="J31" s="9">
        <f t="shared" ref="J31" si="297">I31*0.045</f>
        <v>0</v>
      </c>
      <c r="K31" s="13">
        <v>0</v>
      </c>
      <c r="L31" s="9">
        <f t="shared" ref="L31" si="298">K31*0.045</f>
        <v>0</v>
      </c>
      <c r="M31" s="13">
        <v>0</v>
      </c>
      <c r="N31" s="9">
        <f t="shared" ref="N31" si="299">M31*0.045</f>
        <v>0</v>
      </c>
      <c r="O31" s="13">
        <v>0</v>
      </c>
      <c r="P31" s="9">
        <f t="shared" ref="P31" si="300">O31*0.045</f>
        <v>0</v>
      </c>
      <c r="Q31" s="13">
        <v>0</v>
      </c>
      <c r="R31" s="9">
        <f t="shared" ref="R31" si="301">Q31*0.045</f>
        <v>0</v>
      </c>
      <c r="S31" s="13">
        <v>0</v>
      </c>
      <c r="T31" s="9">
        <f t="shared" ref="T31" si="302">S31*0.045</f>
        <v>0</v>
      </c>
      <c r="U31" s="13">
        <v>0</v>
      </c>
      <c r="V31" s="9">
        <f t="shared" ref="V31" si="303">U31*0.045</f>
        <v>0</v>
      </c>
      <c r="W31" s="13">
        <v>0</v>
      </c>
      <c r="X31" s="9">
        <f t="shared" ref="X31" si="304">W31*0.045</f>
        <v>0</v>
      </c>
      <c r="Y31" s="13">
        <v>0</v>
      </c>
      <c r="Z31" s="9">
        <f t="shared" ref="Z31" si="305">Y31*0.045</f>
        <v>0</v>
      </c>
      <c r="AA31" s="13">
        <v>0</v>
      </c>
      <c r="AB31" s="9">
        <f t="shared" ref="AB31" si="306">AA31*0.045</f>
        <v>0</v>
      </c>
      <c r="AC31" s="13">
        <v>0</v>
      </c>
      <c r="AD31" s="9">
        <f t="shared" ref="AD31" si="307">AC31*0.045</f>
        <v>0</v>
      </c>
      <c r="AE31" s="38">
        <v>0</v>
      </c>
      <c r="AF31" s="9">
        <f t="shared" si="211"/>
        <v>0</v>
      </c>
      <c r="AG31" s="38">
        <v>0</v>
      </c>
      <c r="AH31" s="9">
        <f t="shared" si="211"/>
        <v>0</v>
      </c>
      <c r="AI31" s="15"/>
      <c r="AJ31" s="9"/>
      <c r="AK31" s="15"/>
      <c r="AL31" s="15"/>
      <c r="AM31" s="38">
        <v>0</v>
      </c>
      <c r="AN31" s="9">
        <f t="shared" si="14"/>
        <v>0</v>
      </c>
      <c r="AO31" s="38">
        <v>0</v>
      </c>
      <c r="AP31" s="9">
        <f t="shared" si="15"/>
        <v>0</v>
      </c>
      <c r="AQ31" s="38"/>
      <c r="AR31" s="9">
        <f t="shared" si="16"/>
        <v>0</v>
      </c>
      <c r="AS31" s="38">
        <v>0</v>
      </c>
      <c r="AT31" s="9">
        <f t="shared" si="17"/>
        <v>0</v>
      </c>
      <c r="AU31" s="23">
        <f t="shared" si="18"/>
        <v>0</v>
      </c>
    </row>
    <row r="32" spans="1:47" ht="21" customHeight="1" x14ac:dyDescent="0.15">
      <c r="A32" s="27" t="s">
        <v>105</v>
      </c>
      <c r="B32" s="35" t="s">
        <v>158</v>
      </c>
      <c r="C32" s="13">
        <v>52</v>
      </c>
      <c r="D32" s="9">
        <f t="shared" si="0"/>
        <v>2.34</v>
      </c>
      <c r="E32" s="13">
        <v>75</v>
      </c>
      <c r="F32" s="9">
        <f t="shared" si="0"/>
        <v>3.375</v>
      </c>
      <c r="G32" s="13">
        <v>62</v>
      </c>
      <c r="H32" s="9">
        <f t="shared" ref="H32" si="308">G32*0.045</f>
        <v>2.79</v>
      </c>
      <c r="I32" s="13">
        <v>54</v>
      </c>
      <c r="J32" s="9">
        <f t="shared" ref="J32" si="309">I32*0.045</f>
        <v>2.4299999999999997</v>
      </c>
      <c r="K32" s="13">
        <v>74</v>
      </c>
      <c r="L32" s="9">
        <f t="shared" ref="L32" si="310">K32*0.045</f>
        <v>3.33</v>
      </c>
      <c r="M32" s="13">
        <v>77</v>
      </c>
      <c r="N32" s="9">
        <f t="shared" ref="N32" si="311">M32*0.045</f>
        <v>3.4649999999999999</v>
      </c>
      <c r="O32" s="13">
        <v>71</v>
      </c>
      <c r="P32" s="9">
        <f t="shared" ref="P32" si="312">O32*0.045</f>
        <v>3.1949999999999998</v>
      </c>
      <c r="Q32" s="13">
        <v>80</v>
      </c>
      <c r="R32" s="9">
        <f t="shared" ref="R32" si="313">Q32*0.045</f>
        <v>3.5999999999999996</v>
      </c>
      <c r="S32" s="13">
        <v>61</v>
      </c>
      <c r="T32" s="9">
        <f t="shared" ref="T32" si="314">S32*0.045</f>
        <v>2.7450000000000001</v>
      </c>
      <c r="U32" s="13">
        <v>88</v>
      </c>
      <c r="V32" s="9">
        <f t="shared" ref="V32" si="315">U32*0.045</f>
        <v>3.96</v>
      </c>
      <c r="W32" s="13">
        <v>86</v>
      </c>
      <c r="X32" s="9">
        <f t="shared" ref="X32" si="316">W32*0.045</f>
        <v>3.8699999999999997</v>
      </c>
      <c r="Y32" s="13">
        <v>75</v>
      </c>
      <c r="Z32" s="9">
        <f t="shared" ref="Z32" si="317">Y32*0.045</f>
        <v>3.375</v>
      </c>
      <c r="AA32" s="13">
        <v>50</v>
      </c>
      <c r="AB32" s="9">
        <f t="shared" ref="AB32" si="318">AA32*0.045</f>
        <v>2.25</v>
      </c>
      <c r="AC32" s="13">
        <v>77</v>
      </c>
      <c r="AD32" s="9">
        <f t="shared" ref="AD32" si="319">AC32*0.045</f>
        <v>3.4649999999999999</v>
      </c>
      <c r="AE32" s="13">
        <v>77</v>
      </c>
      <c r="AF32" s="9">
        <f t="shared" si="211"/>
        <v>3.4649999999999999</v>
      </c>
      <c r="AG32" s="13">
        <v>55</v>
      </c>
      <c r="AH32" s="9">
        <f t="shared" si="211"/>
        <v>2.4750000000000001</v>
      </c>
      <c r="AI32" s="6"/>
      <c r="AJ32" s="9"/>
      <c r="AK32" s="6"/>
      <c r="AL32" s="6"/>
      <c r="AM32" s="13">
        <v>75</v>
      </c>
      <c r="AN32" s="9">
        <f t="shared" si="14"/>
        <v>3.375</v>
      </c>
      <c r="AO32" s="13">
        <v>80</v>
      </c>
      <c r="AP32" s="9">
        <f t="shared" si="15"/>
        <v>3.5999999999999996</v>
      </c>
      <c r="AQ32" s="13">
        <v>81</v>
      </c>
      <c r="AR32" s="9">
        <f t="shared" si="16"/>
        <v>3.645</v>
      </c>
      <c r="AS32" s="13">
        <v>63</v>
      </c>
      <c r="AT32" s="9">
        <f t="shared" si="17"/>
        <v>2.835</v>
      </c>
      <c r="AU32" s="23">
        <f t="shared" si="18"/>
        <v>63.585000000000008</v>
      </c>
    </row>
    <row r="33" spans="1:47" ht="21" customHeight="1" x14ac:dyDescent="0.15">
      <c r="A33" s="27" t="s">
        <v>106</v>
      </c>
      <c r="B33" s="35" t="s">
        <v>159</v>
      </c>
      <c r="C33" s="13">
        <v>73</v>
      </c>
      <c r="D33" s="9">
        <f t="shared" si="0"/>
        <v>3.2849999999999997</v>
      </c>
      <c r="E33" s="13">
        <v>81</v>
      </c>
      <c r="F33" s="9">
        <f t="shared" si="0"/>
        <v>3.645</v>
      </c>
      <c r="G33" s="13">
        <v>64</v>
      </c>
      <c r="H33" s="9">
        <f t="shared" ref="H33" si="320">G33*0.045</f>
        <v>2.88</v>
      </c>
      <c r="I33" s="13">
        <v>61</v>
      </c>
      <c r="J33" s="9">
        <f t="shared" ref="J33" si="321">I33*0.045</f>
        <v>2.7450000000000001</v>
      </c>
      <c r="K33" s="13">
        <v>78</v>
      </c>
      <c r="L33" s="9">
        <f t="shared" ref="L33" si="322">K33*0.045</f>
        <v>3.51</v>
      </c>
      <c r="M33" s="13">
        <v>72</v>
      </c>
      <c r="N33" s="9">
        <f t="shared" ref="N33" si="323">M33*0.045</f>
        <v>3.2399999999999998</v>
      </c>
      <c r="O33" s="13">
        <v>69</v>
      </c>
      <c r="P33" s="9">
        <f t="shared" ref="P33" si="324">O33*0.045</f>
        <v>3.105</v>
      </c>
      <c r="Q33" s="13">
        <v>85</v>
      </c>
      <c r="R33" s="9">
        <f t="shared" ref="R33" si="325">Q33*0.045</f>
        <v>3.8249999999999997</v>
      </c>
      <c r="S33" s="13">
        <v>61</v>
      </c>
      <c r="T33" s="9">
        <f t="shared" ref="T33" si="326">S33*0.045</f>
        <v>2.7450000000000001</v>
      </c>
      <c r="U33" s="13">
        <v>89</v>
      </c>
      <c r="V33" s="9">
        <f t="shared" ref="V33" si="327">U33*0.045</f>
        <v>4.0049999999999999</v>
      </c>
      <c r="W33" s="13">
        <v>90</v>
      </c>
      <c r="X33" s="9">
        <f t="shared" ref="X33" si="328">W33*0.045</f>
        <v>4.05</v>
      </c>
      <c r="Y33" s="13">
        <v>80</v>
      </c>
      <c r="Z33" s="9">
        <f t="shared" ref="Z33" si="329">Y33*0.045</f>
        <v>3.5999999999999996</v>
      </c>
      <c r="AA33" s="13">
        <v>45</v>
      </c>
      <c r="AB33" s="9">
        <f t="shared" ref="AB33" si="330">AA33*0.045</f>
        <v>2.0249999999999999</v>
      </c>
      <c r="AC33" s="13">
        <v>68</v>
      </c>
      <c r="AD33" s="9">
        <f t="shared" ref="AD33" si="331">AC33*0.045</f>
        <v>3.06</v>
      </c>
      <c r="AE33" s="13">
        <v>83</v>
      </c>
      <c r="AF33" s="9">
        <f t="shared" si="211"/>
        <v>3.7349999999999999</v>
      </c>
      <c r="AG33" s="13">
        <v>64</v>
      </c>
      <c r="AH33" s="9">
        <f t="shared" si="211"/>
        <v>2.88</v>
      </c>
      <c r="AI33" s="6"/>
      <c r="AJ33" s="9"/>
      <c r="AK33" s="6"/>
      <c r="AL33" s="6"/>
      <c r="AM33" s="13">
        <v>77</v>
      </c>
      <c r="AN33" s="9">
        <f t="shared" si="14"/>
        <v>3.4649999999999999</v>
      </c>
      <c r="AO33" s="13">
        <v>84</v>
      </c>
      <c r="AP33" s="9">
        <f t="shared" si="15"/>
        <v>3.78</v>
      </c>
      <c r="AQ33" s="13">
        <v>85</v>
      </c>
      <c r="AR33" s="9">
        <f t="shared" si="16"/>
        <v>3.8249999999999997</v>
      </c>
      <c r="AS33" s="13">
        <v>71</v>
      </c>
      <c r="AT33" s="9">
        <f t="shared" si="17"/>
        <v>3.1949999999999998</v>
      </c>
      <c r="AU33" s="23">
        <f t="shared" si="18"/>
        <v>66.599999999999994</v>
      </c>
    </row>
    <row r="34" spans="1:47" ht="21" customHeight="1" x14ac:dyDescent="0.15">
      <c r="A34" s="27" t="s">
        <v>107</v>
      </c>
      <c r="B34" s="35" t="s">
        <v>160</v>
      </c>
      <c r="C34" s="13">
        <v>60</v>
      </c>
      <c r="D34" s="9">
        <f t="shared" si="0"/>
        <v>2.6999999999999997</v>
      </c>
      <c r="E34" s="13">
        <v>80</v>
      </c>
      <c r="F34" s="9">
        <f t="shared" si="0"/>
        <v>3.5999999999999996</v>
      </c>
      <c r="G34" s="13">
        <v>72</v>
      </c>
      <c r="H34" s="9">
        <f t="shared" ref="H34" si="332">G34*0.045</f>
        <v>3.2399999999999998</v>
      </c>
      <c r="I34" s="13">
        <v>71</v>
      </c>
      <c r="J34" s="9">
        <f t="shared" ref="J34" si="333">I34*0.045</f>
        <v>3.1949999999999998</v>
      </c>
      <c r="K34" s="13">
        <v>76</v>
      </c>
      <c r="L34" s="9">
        <f t="shared" ref="L34" si="334">K34*0.045</f>
        <v>3.42</v>
      </c>
      <c r="M34" s="13">
        <v>81</v>
      </c>
      <c r="N34" s="9">
        <f t="shared" ref="N34" si="335">M34*0.045</f>
        <v>3.645</v>
      </c>
      <c r="O34" s="13">
        <v>68</v>
      </c>
      <c r="P34" s="9">
        <f t="shared" ref="P34" si="336">O34*0.045</f>
        <v>3.06</v>
      </c>
      <c r="Q34" s="13">
        <v>80</v>
      </c>
      <c r="R34" s="9">
        <f t="shared" ref="R34" si="337">Q34*0.045</f>
        <v>3.5999999999999996</v>
      </c>
      <c r="S34" s="13">
        <v>78</v>
      </c>
      <c r="T34" s="9">
        <f t="shared" ref="T34" si="338">S34*0.045</f>
        <v>3.51</v>
      </c>
      <c r="U34" s="13">
        <v>87</v>
      </c>
      <c r="V34" s="9">
        <f t="shared" ref="V34" si="339">U34*0.045</f>
        <v>3.915</v>
      </c>
      <c r="W34" s="13">
        <v>87</v>
      </c>
      <c r="X34" s="9">
        <f t="shared" ref="X34" si="340">W34*0.045</f>
        <v>3.915</v>
      </c>
      <c r="Y34" s="13">
        <v>79</v>
      </c>
      <c r="Z34" s="9">
        <f t="shared" ref="Z34" si="341">Y34*0.045</f>
        <v>3.5549999999999997</v>
      </c>
      <c r="AA34" s="13">
        <v>35</v>
      </c>
      <c r="AB34" s="9">
        <f t="shared" ref="AB34" si="342">AA34*0.045</f>
        <v>1.575</v>
      </c>
      <c r="AC34" s="13">
        <v>70</v>
      </c>
      <c r="AD34" s="9">
        <f t="shared" ref="AD34" si="343">AC34*0.045</f>
        <v>3.15</v>
      </c>
      <c r="AE34" s="13">
        <v>75</v>
      </c>
      <c r="AF34" s="9">
        <f t="shared" si="211"/>
        <v>3.375</v>
      </c>
      <c r="AG34" s="13">
        <v>69</v>
      </c>
      <c r="AH34" s="9">
        <f t="shared" si="211"/>
        <v>3.105</v>
      </c>
      <c r="AI34" s="6"/>
      <c r="AJ34" s="9"/>
      <c r="AK34" s="6"/>
      <c r="AL34" s="6"/>
      <c r="AM34" s="13">
        <v>73</v>
      </c>
      <c r="AN34" s="9">
        <f t="shared" si="14"/>
        <v>3.2849999999999997</v>
      </c>
      <c r="AO34" s="13">
        <v>81</v>
      </c>
      <c r="AP34" s="9">
        <f t="shared" si="15"/>
        <v>3.645</v>
      </c>
      <c r="AQ34" s="13">
        <v>88</v>
      </c>
      <c r="AR34" s="9">
        <f t="shared" si="16"/>
        <v>3.96</v>
      </c>
      <c r="AS34" s="13">
        <v>72</v>
      </c>
      <c r="AT34" s="9">
        <f t="shared" si="17"/>
        <v>3.2399999999999998</v>
      </c>
      <c r="AU34" s="23">
        <f t="shared" si="18"/>
        <v>66.69</v>
      </c>
    </row>
    <row r="35" spans="1:47" ht="21" customHeight="1" x14ac:dyDescent="0.15">
      <c r="A35" s="27" t="s">
        <v>108</v>
      </c>
      <c r="B35" s="35" t="s">
        <v>161</v>
      </c>
      <c r="C35" s="13">
        <v>77</v>
      </c>
      <c r="D35" s="9">
        <f t="shared" si="0"/>
        <v>3.4649999999999999</v>
      </c>
      <c r="E35" s="13">
        <v>79</v>
      </c>
      <c r="F35" s="9">
        <f t="shared" si="0"/>
        <v>3.5549999999999997</v>
      </c>
      <c r="G35" s="13">
        <v>61</v>
      </c>
      <c r="H35" s="9">
        <f t="shared" ref="H35" si="344">G35*0.045</f>
        <v>2.7450000000000001</v>
      </c>
      <c r="I35" s="13">
        <v>83</v>
      </c>
      <c r="J35" s="9">
        <f t="shared" ref="J35" si="345">I35*0.045</f>
        <v>3.7349999999999999</v>
      </c>
      <c r="K35" s="13">
        <v>79</v>
      </c>
      <c r="L35" s="9">
        <f t="shared" ref="L35" si="346">K35*0.045</f>
        <v>3.5549999999999997</v>
      </c>
      <c r="M35" s="13">
        <v>82</v>
      </c>
      <c r="N35" s="9">
        <f t="shared" ref="N35" si="347">M35*0.045</f>
        <v>3.69</v>
      </c>
      <c r="O35" s="13">
        <v>72</v>
      </c>
      <c r="P35" s="9">
        <f t="shared" ref="P35" si="348">O35*0.045</f>
        <v>3.2399999999999998</v>
      </c>
      <c r="Q35" s="13">
        <v>91</v>
      </c>
      <c r="R35" s="9">
        <f t="shared" ref="R35" si="349">Q35*0.045</f>
        <v>4.0949999999999998</v>
      </c>
      <c r="S35" s="13">
        <v>71</v>
      </c>
      <c r="T35" s="9">
        <f t="shared" ref="T35" si="350">S35*0.045</f>
        <v>3.1949999999999998</v>
      </c>
      <c r="U35" s="13">
        <v>87</v>
      </c>
      <c r="V35" s="9">
        <f t="shared" ref="V35" si="351">U35*0.045</f>
        <v>3.915</v>
      </c>
      <c r="W35" s="13">
        <v>85</v>
      </c>
      <c r="X35" s="9">
        <f t="shared" ref="X35" si="352">W35*0.045</f>
        <v>3.8249999999999997</v>
      </c>
      <c r="Y35" s="13">
        <v>68</v>
      </c>
      <c r="Z35" s="9">
        <f t="shared" ref="Z35" si="353">Y35*0.045</f>
        <v>3.06</v>
      </c>
      <c r="AA35" s="13">
        <v>35</v>
      </c>
      <c r="AB35" s="9">
        <f t="shared" ref="AB35" si="354">AA35*0.045</f>
        <v>1.575</v>
      </c>
      <c r="AC35" s="13">
        <v>82</v>
      </c>
      <c r="AD35" s="9">
        <f t="shared" ref="AD35" si="355">AC35*0.045</f>
        <v>3.69</v>
      </c>
      <c r="AE35" s="13">
        <v>70</v>
      </c>
      <c r="AF35" s="9">
        <f t="shared" si="211"/>
        <v>3.15</v>
      </c>
      <c r="AG35" s="13">
        <v>67</v>
      </c>
      <c r="AH35" s="9">
        <f t="shared" si="211"/>
        <v>3.0149999999999997</v>
      </c>
      <c r="AI35" s="14"/>
      <c r="AJ35" s="14"/>
      <c r="AK35" s="14"/>
      <c r="AL35" s="14"/>
      <c r="AM35" s="13">
        <v>70</v>
      </c>
      <c r="AN35" s="9">
        <f t="shared" si="14"/>
        <v>3.15</v>
      </c>
      <c r="AO35" s="13">
        <v>75</v>
      </c>
      <c r="AP35" s="9">
        <f t="shared" si="15"/>
        <v>3.375</v>
      </c>
      <c r="AQ35" s="13">
        <v>85</v>
      </c>
      <c r="AR35" s="9">
        <f t="shared" si="16"/>
        <v>3.8249999999999997</v>
      </c>
      <c r="AS35" s="13">
        <v>65</v>
      </c>
      <c r="AT35" s="9">
        <f t="shared" si="17"/>
        <v>2.9249999999999998</v>
      </c>
      <c r="AU35" s="23">
        <f t="shared" si="18"/>
        <v>66.78</v>
      </c>
    </row>
    <row r="36" spans="1:47" ht="21" customHeight="1" x14ac:dyDescent="0.15">
      <c r="A36" s="27" t="s">
        <v>109</v>
      </c>
      <c r="B36" s="35" t="s">
        <v>162</v>
      </c>
      <c r="C36" s="13">
        <v>66</v>
      </c>
      <c r="D36" s="9">
        <f t="shared" si="0"/>
        <v>2.9699999999999998</v>
      </c>
      <c r="E36" s="13">
        <v>79</v>
      </c>
      <c r="F36" s="9">
        <f t="shared" si="0"/>
        <v>3.5549999999999997</v>
      </c>
      <c r="G36" s="13">
        <v>64</v>
      </c>
      <c r="H36" s="9">
        <f t="shared" ref="H36" si="356">G36*0.045</f>
        <v>2.88</v>
      </c>
      <c r="I36" s="13">
        <v>61</v>
      </c>
      <c r="J36" s="9">
        <f t="shared" ref="J36" si="357">I36*0.045</f>
        <v>2.7450000000000001</v>
      </c>
      <c r="K36" s="13">
        <v>77</v>
      </c>
      <c r="L36" s="9">
        <f t="shared" ref="L36" si="358">K36*0.045</f>
        <v>3.4649999999999999</v>
      </c>
      <c r="M36" s="13">
        <v>82</v>
      </c>
      <c r="N36" s="9">
        <f t="shared" ref="N36" si="359">M36*0.045</f>
        <v>3.69</v>
      </c>
      <c r="O36" s="13">
        <v>69</v>
      </c>
      <c r="P36" s="9">
        <f t="shared" ref="P36" si="360">O36*0.045</f>
        <v>3.105</v>
      </c>
      <c r="Q36" s="13">
        <v>80</v>
      </c>
      <c r="R36" s="9">
        <f t="shared" ref="R36" si="361">Q36*0.045</f>
        <v>3.5999999999999996</v>
      </c>
      <c r="S36" s="13">
        <v>59</v>
      </c>
      <c r="T36" s="9">
        <f t="shared" ref="T36" si="362">S36*0.045</f>
        <v>2.6549999999999998</v>
      </c>
      <c r="U36" s="13">
        <v>89</v>
      </c>
      <c r="V36" s="9">
        <f t="shared" ref="V36" si="363">U36*0.045</f>
        <v>4.0049999999999999</v>
      </c>
      <c r="W36" s="13">
        <v>90</v>
      </c>
      <c r="X36" s="9">
        <f t="shared" ref="X36" si="364">W36*0.045</f>
        <v>4.05</v>
      </c>
      <c r="Y36" s="13">
        <v>67</v>
      </c>
      <c r="Z36" s="9">
        <f t="shared" ref="Z36" si="365">Y36*0.045</f>
        <v>3.0149999999999997</v>
      </c>
      <c r="AA36" s="13">
        <v>55</v>
      </c>
      <c r="AB36" s="9">
        <f t="shared" ref="AB36" si="366">AA36*0.045</f>
        <v>2.4750000000000001</v>
      </c>
      <c r="AC36" s="13">
        <v>82</v>
      </c>
      <c r="AD36" s="9">
        <f t="shared" ref="AD36" si="367">AC36*0.045</f>
        <v>3.69</v>
      </c>
      <c r="AE36" s="13">
        <v>88</v>
      </c>
      <c r="AF36" s="9">
        <f t="shared" si="211"/>
        <v>3.96</v>
      </c>
      <c r="AG36" s="13">
        <v>53</v>
      </c>
      <c r="AH36" s="9">
        <f t="shared" si="211"/>
        <v>2.3849999999999998</v>
      </c>
      <c r="AI36" s="14"/>
      <c r="AJ36" s="14"/>
      <c r="AK36" s="14"/>
      <c r="AL36" s="14"/>
      <c r="AM36" s="13">
        <v>94</v>
      </c>
      <c r="AN36" s="9">
        <f t="shared" si="14"/>
        <v>4.2299999999999995</v>
      </c>
      <c r="AO36" s="13">
        <v>90</v>
      </c>
      <c r="AP36" s="9">
        <f t="shared" si="15"/>
        <v>4.05</v>
      </c>
      <c r="AQ36" s="13">
        <v>81</v>
      </c>
      <c r="AR36" s="9">
        <f t="shared" si="16"/>
        <v>3.645</v>
      </c>
      <c r="AS36" s="13">
        <v>81</v>
      </c>
      <c r="AT36" s="9">
        <f t="shared" si="17"/>
        <v>3.645</v>
      </c>
      <c r="AU36" s="23">
        <f t="shared" si="18"/>
        <v>67.814999999999984</v>
      </c>
    </row>
    <row r="37" spans="1:47" ht="21" customHeight="1" x14ac:dyDescent="0.15">
      <c r="A37" s="27" t="s">
        <v>110</v>
      </c>
      <c r="B37" s="35" t="s">
        <v>163</v>
      </c>
      <c r="C37" s="13">
        <v>83</v>
      </c>
      <c r="D37" s="9">
        <f t="shared" si="0"/>
        <v>3.7349999999999999</v>
      </c>
      <c r="E37" s="13">
        <v>84</v>
      </c>
      <c r="F37" s="9">
        <f t="shared" si="0"/>
        <v>3.78</v>
      </c>
      <c r="G37" s="13">
        <v>70</v>
      </c>
      <c r="H37" s="9">
        <f t="shared" ref="H37" si="368">G37*0.045</f>
        <v>3.15</v>
      </c>
      <c r="I37" s="13">
        <v>80</v>
      </c>
      <c r="J37" s="9">
        <f t="shared" ref="J37" si="369">I37*0.045</f>
        <v>3.5999999999999996</v>
      </c>
      <c r="K37" s="13">
        <v>74</v>
      </c>
      <c r="L37" s="9">
        <f t="shared" ref="L37" si="370">K37*0.045</f>
        <v>3.33</v>
      </c>
      <c r="M37" s="13">
        <v>83</v>
      </c>
      <c r="N37" s="9">
        <f t="shared" ref="N37" si="371">M37*0.045</f>
        <v>3.7349999999999999</v>
      </c>
      <c r="O37" s="13">
        <v>88</v>
      </c>
      <c r="P37" s="9">
        <f t="shared" ref="P37" si="372">O37*0.045</f>
        <v>3.96</v>
      </c>
      <c r="Q37" s="13">
        <v>79</v>
      </c>
      <c r="R37" s="9">
        <f t="shared" ref="R37" si="373">Q37*0.045</f>
        <v>3.5549999999999997</v>
      </c>
      <c r="S37" s="13">
        <v>75</v>
      </c>
      <c r="T37" s="9">
        <f t="shared" ref="T37" si="374">S37*0.045</f>
        <v>3.375</v>
      </c>
      <c r="U37" s="13">
        <v>89</v>
      </c>
      <c r="V37" s="9">
        <f t="shared" ref="V37" si="375">U37*0.045</f>
        <v>4.0049999999999999</v>
      </c>
      <c r="W37" s="13">
        <v>97</v>
      </c>
      <c r="X37" s="9">
        <f t="shared" ref="X37" si="376">W37*0.045</f>
        <v>4.3650000000000002</v>
      </c>
      <c r="Y37" s="13">
        <v>79</v>
      </c>
      <c r="Z37" s="9">
        <f t="shared" ref="Z37" si="377">Y37*0.045</f>
        <v>3.5549999999999997</v>
      </c>
      <c r="AA37" s="13">
        <v>92</v>
      </c>
      <c r="AB37" s="9">
        <f t="shared" ref="AB37" si="378">AA37*0.045</f>
        <v>4.1399999999999997</v>
      </c>
      <c r="AC37" s="13">
        <v>84</v>
      </c>
      <c r="AD37" s="9">
        <f t="shared" ref="AD37" si="379">AC37*0.045</f>
        <v>3.78</v>
      </c>
      <c r="AE37" s="13">
        <v>80</v>
      </c>
      <c r="AF37" s="9">
        <f t="shared" si="211"/>
        <v>3.5999999999999996</v>
      </c>
      <c r="AG37" s="13">
        <v>85</v>
      </c>
      <c r="AH37" s="9">
        <f t="shared" si="211"/>
        <v>3.8249999999999997</v>
      </c>
      <c r="AI37" s="14"/>
      <c r="AJ37" s="14"/>
      <c r="AK37" s="14"/>
      <c r="AL37" s="14"/>
      <c r="AM37" s="13">
        <v>80</v>
      </c>
      <c r="AN37" s="9">
        <f t="shared" si="14"/>
        <v>3.5999999999999996</v>
      </c>
      <c r="AO37" s="13">
        <v>89</v>
      </c>
      <c r="AP37" s="9">
        <f t="shared" si="15"/>
        <v>4.0049999999999999</v>
      </c>
      <c r="AQ37" s="13">
        <v>89</v>
      </c>
      <c r="AR37" s="9">
        <f t="shared" si="16"/>
        <v>4.0049999999999999</v>
      </c>
      <c r="AS37" s="13">
        <v>79</v>
      </c>
      <c r="AT37" s="9">
        <f t="shared" si="17"/>
        <v>3.5549999999999997</v>
      </c>
      <c r="AU37" s="23">
        <f t="shared" si="18"/>
        <v>74.655000000000001</v>
      </c>
    </row>
    <row r="38" spans="1:47" ht="21" customHeight="1" x14ac:dyDescent="0.15">
      <c r="A38" s="27" t="s">
        <v>111</v>
      </c>
      <c r="B38" s="35" t="s">
        <v>164</v>
      </c>
      <c r="C38" s="13">
        <v>76</v>
      </c>
      <c r="D38" s="9">
        <f t="shared" si="0"/>
        <v>3.42</v>
      </c>
      <c r="E38" s="13">
        <v>79</v>
      </c>
      <c r="F38" s="9">
        <f t="shared" si="0"/>
        <v>3.5549999999999997</v>
      </c>
      <c r="G38" s="13">
        <v>61</v>
      </c>
      <c r="H38" s="9">
        <f t="shared" ref="H38" si="380">G38*0.045</f>
        <v>2.7450000000000001</v>
      </c>
      <c r="I38" s="13">
        <v>82</v>
      </c>
      <c r="J38" s="9">
        <f t="shared" ref="J38" si="381">I38*0.045</f>
        <v>3.69</v>
      </c>
      <c r="K38" s="13">
        <v>83</v>
      </c>
      <c r="L38" s="9">
        <f t="shared" ref="L38" si="382">K38*0.045</f>
        <v>3.7349999999999999</v>
      </c>
      <c r="M38" s="13">
        <v>80</v>
      </c>
      <c r="N38" s="9">
        <f t="shared" ref="N38" si="383">M38*0.045</f>
        <v>3.5999999999999996</v>
      </c>
      <c r="O38" s="13">
        <v>75</v>
      </c>
      <c r="P38" s="9">
        <f t="shared" ref="P38" si="384">O38*0.045</f>
        <v>3.375</v>
      </c>
      <c r="Q38" s="13">
        <v>78</v>
      </c>
      <c r="R38" s="9">
        <f t="shared" ref="R38" si="385">Q38*0.045</f>
        <v>3.51</v>
      </c>
      <c r="S38" s="13">
        <v>76</v>
      </c>
      <c r="T38" s="9">
        <f t="shared" ref="T38" si="386">S38*0.045</f>
        <v>3.42</v>
      </c>
      <c r="U38" s="13">
        <v>87</v>
      </c>
      <c r="V38" s="9">
        <f t="shared" ref="V38" si="387">U38*0.045</f>
        <v>3.915</v>
      </c>
      <c r="W38" s="13">
        <v>90</v>
      </c>
      <c r="X38" s="9">
        <f t="shared" ref="X38" si="388">W38*0.045</f>
        <v>4.05</v>
      </c>
      <c r="Y38" s="13">
        <v>73</v>
      </c>
      <c r="Z38" s="9">
        <f t="shared" ref="Z38" si="389">Y38*0.045</f>
        <v>3.2849999999999997</v>
      </c>
      <c r="AA38" s="13">
        <v>82</v>
      </c>
      <c r="AB38" s="9">
        <f t="shared" ref="AB38" si="390">AA38*0.045</f>
        <v>3.69</v>
      </c>
      <c r="AC38" s="13">
        <v>82</v>
      </c>
      <c r="AD38" s="9">
        <f t="shared" ref="AD38" si="391">AC38*0.045</f>
        <v>3.69</v>
      </c>
      <c r="AE38" s="13">
        <v>77</v>
      </c>
      <c r="AF38" s="9">
        <f t="shared" si="211"/>
        <v>3.4649999999999999</v>
      </c>
      <c r="AG38" s="13">
        <v>69</v>
      </c>
      <c r="AH38" s="9">
        <f t="shared" si="211"/>
        <v>3.105</v>
      </c>
      <c r="AI38" s="14"/>
      <c r="AJ38" s="14"/>
      <c r="AK38" s="14"/>
      <c r="AL38" s="14"/>
      <c r="AM38" s="13">
        <v>81</v>
      </c>
      <c r="AN38" s="9">
        <f t="shared" si="14"/>
        <v>3.645</v>
      </c>
      <c r="AO38" s="13">
        <v>82</v>
      </c>
      <c r="AP38" s="9">
        <f t="shared" si="15"/>
        <v>3.69</v>
      </c>
      <c r="AQ38" s="13">
        <v>87</v>
      </c>
      <c r="AR38" s="9">
        <f t="shared" si="16"/>
        <v>3.915</v>
      </c>
      <c r="AS38" s="13">
        <v>68</v>
      </c>
      <c r="AT38" s="9">
        <f t="shared" si="17"/>
        <v>3.06</v>
      </c>
      <c r="AU38" s="23">
        <f t="shared" si="18"/>
        <v>70.559999999999988</v>
      </c>
    </row>
    <row r="39" spans="1:47" ht="21" customHeight="1" x14ac:dyDescent="0.15">
      <c r="A39" s="27" t="s">
        <v>112</v>
      </c>
      <c r="B39" s="35" t="s">
        <v>165</v>
      </c>
      <c r="C39" s="13">
        <v>74</v>
      </c>
      <c r="D39" s="9">
        <f t="shared" si="0"/>
        <v>3.33</v>
      </c>
      <c r="E39" s="13">
        <v>80</v>
      </c>
      <c r="F39" s="9">
        <f t="shared" si="0"/>
        <v>3.5999999999999996</v>
      </c>
      <c r="G39" s="13">
        <v>63</v>
      </c>
      <c r="H39" s="9">
        <f t="shared" ref="H39" si="392">G39*0.045</f>
        <v>2.835</v>
      </c>
      <c r="I39" s="13">
        <v>85</v>
      </c>
      <c r="J39" s="9">
        <f t="shared" ref="J39" si="393">I39*0.045</f>
        <v>3.8249999999999997</v>
      </c>
      <c r="K39" s="13">
        <v>74</v>
      </c>
      <c r="L39" s="9">
        <f t="shared" ref="L39" si="394">K39*0.045</f>
        <v>3.33</v>
      </c>
      <c r="M39" s="13">
        <v>81</v>
      </c>
      <c r="N39" s="9">
        <f t="shared" ref="N39" si="395">M39*0.045</f>
        <v>3.645</v>
      </c>
      <c r="O39" s="13">
        <v>69</v>
      </c>
      <c r="P39" s="9">
        <f t="shared" ref="P39" si="396">O39*0.045</f>
        <v>3.105</v>
      </c>
      <c r="Q39" s="13">
        <v>69</v>
      </c>
      <c r="R39" s="9">
        <f t="shared" ref="R39" si="397">Q39*0.045</f>
        <v>3.105</v>
      </c>
      <c r="S39" s="13">
        <v>63</v>
      </c>
      <c r="T39" s="9">
        <f t="shared" ref="T39" si="398">S39*0.045</f>
        <v>2.835</v>
      </c>
      <c r="U39" s="13">
        <v>87</v>
      </c>
      <c r="V39" s="9">
        <f t="shared" ref="V39" si="399">U39*0.045</f>
        <v>3.915</v>
      </c>
      <c r="W39" s="13">
        <v>90</v>
      </c>
      <c r="X39" s="9">
        <f t="shared" ref="X39" si="400">W39*0.045</f>
        <v>4.05</v>
      </c>
      <c r="Y39" s="13">
        <v>77</v>
      </c>
      <c r="Z39" s="9">
        <f t="shared" ref="Z39" si="401">Y39*0.045</f>
        <v>3.4649999999999999</v>
      </c>
      <c r="AA39" s="13">
        <v>30</v>
      </c>
      <c r="AB39" s="9">
        <f t="shared" ref="AB39" si="402">AA39*0.045</f>
        <v>1.3499999999999999</v>
      </c>
      <c r="AC39" s="13">
        <v>70</v>
      </c>
      <c r="AD39" s="9">
        <f t="shared" ref="AD39" si="403">AC39*0.045</f>
        <v>3.15</v>
      </c>
      <c r="AE39" s="13">
        <v>85</v>
      </c>
      <c r="AF39" s="9">
        <f t="shared" ref="AF39:AH54" si="404">AE39*0.045</f>
        <v>3.8249999999999997</v>
      </c>
      <c r="AG39" s="13">
        <v>67</v>
      </c>
      <c r="AH39" s="9">
        <f t="shared" si="404"/>
        <v>3.0149999999999997</v>
      </c>
      <c r="AI39" s="14"/>
      <c r="AJ39" s="14"/>
      <c r="AK39" s="14"/>
      <c r="AL39" s="14"/>
      <c r="AM39" s="13">
        <v>81.5</v>
      </c>
      <c r="AN39" s="9">
        <f t="shared" si="14"/>
        <v>3.6675</v>
      </c>
      <c r="AO39" s="13">
        <v>85</v>
      </c>
      <c r="AP39" s="9">
        <f t="shared" si="15"/>
        <v>3.8249999999999997</v>
      </c>
      <c r="AQ39" s="13">
        <v>84</v>
      </c>
      <c r="AR39" s="9">
        <f t="shared" si="16"/>
        <v>3.78</v>
      </c>
      <c r="AS39" s="13">
        <v>98</v>
      </c>
      <c r="AT39" s="9">
        <f t="shared" si="17"/>
        <v>4.41</v>
      </c>
      <c r="AU39" s="23">
        <f t="shared" si="18"/>
        <v>68.062500000000014</v>
      </c>
    </row>
    <row r="40" spans="1:47" ht="21" customHeight="1" x14ac:dyDescent="0.15">
      <c r="A40" s="27" t="s">
        <v>113</v>
      </c>
      <c r="B40" s="35" t="s">
        <v>166</v>
      </c>
      <c r="C40" s="13">
        <v>79</v>
      </c>
      <c r="D40" s="9">
        <f t="shared" si="0"/>
        <v>3.5549999999999997</v>
      </c>
      <c r="E40" s="13">
        <v>82</v>
      </c>
      <c r="F40" s="9">
        <f t="shared" si="0"/>
        <v>3.69</v>
      </c>
      <c r="G40" s="13">
        <v>65</v>
      </c>
      <c r="H40" s="9">
        <f t="shared" ref="H40" si="405">G40*0.045</f>
        <v>2.9249999999999998</v>
      </c>
      <c r="I40" s="13">
        <v>82</v>
      </c>
      <c r="J40" s="9">
        <f t="shared" ref="J40" si="406">I40*0.045</f>
        <v>3.69</v>
      </c>
      <c r="K40" s="13">
        <v>89</v>
      </c>
      <c r="L40" s="9">
        <f t="shared" ref="L40" si="407">K40*0.045</f>
        <v>4.0049999999999999</v>
      </c>
      <c r="M40" s="13">
        <v>85</v>
      </c>
      <c r="N40" s="9">
        <f t="shared" ref="N40" si="408">M40*0.045</f>
        <v>3.8249999999999997</v>
      </c>
      <c r="O40" s="13">
        <v>84</v>
      </c>
      <c r="P40" s="9">
        <f t="shared" ref="P40" si="409">O40*0.045</f>
        <v>3.78</v>
      </c>
      <c r="Q40" s="13">
        <v>87</v>
      </c>
      <c r="R40" s="9">
        <f t="shared" ref="R40" si="410">Q40*0.045</f>
        <v>3.915</v>
      </c>
      <c r="S40" s="13">
        <v>78</v>
      </c>
      <c r="T40" s="9">
        <f t="shared" ref="T40" si="411">S40*0.045</f>
        <v>3.51</v>
      </c>
      <c r="U40" s="13">
        <v>92</v>
      </c>
      <c r="V40" s="9">
        <f t="shared" ref="V40" si="412">U40*0.045</f>
        <v>4.1399999999999997</v>
      </c>
      <c r="W40" s="13">
        <v>79</v>
      </c>
      <c r="X40" s="9">
        <f t="shared" ref="X40" si="413">W40*0.045</f>
        <v>3.5549999999999997</v>
      </c>
      <c r="Y40" s="13">
        <v>73</v>
      </c>
      <c r="Z40" s="9">
        <f t="shared" ref="Z40" si="414">Y40*0.045</f>
        <v>3.2849999999999997</v>
      </c>
      <c r="AA40" s="13">
        <v>90</v>
      </c>
      <c r="AB40" s="9">
        <f t="shared" ref="AB40" si="415">AA40*0.045</f>
        <v>4.05</v>
      </c>
      <c r="AC40" s="13">
        <v>88</v>
      </c>
      <c r="AD40" s="9">
        <f t="shared" ref="AD40" si="416">AC40*0.045</f>
        <v>3.96</v>
      </c>
      <c r="AE40" s="13">
        <v>83</v>
      </c>
      <c r="AF40" s="9">
        <f t="shared" si="404"/>
        <v>3.7349999999999999</v>
      </c>
      <c r="AG40" s="13">
        <v>76</v>
      </c>
      <c r="AH40" s="9">
        <f t="shared" si="404"/>
        <v>3.42</v>
      </c>
      <c r="AI40" s="14"/>
      <c r="AJ40" s="14"/>
      <c r="AK40" s="14"/>
      <c r="AL40" s="14"/>
      <c r="AM40" s="13">
        <v>76.5</v>
      </c>
      <c r="AN40" s="9">
        <f t="shared" si="14"/>
        <v>3.4424999999999999</v>
      </c>
      <c r="AO40" s="13">
        <v>83</v>
      </c>
      <c r="AP40" s="9">
        <f t="shared" si="15"/>
        <v>3.7349999999999999</v>
      </c>
      <c r="AQ40" s="13">
        <v>85</v>
      </c>
      <c r="AR40" s="9">
        <f t="shared" si="16"/>
        <v>3.8249999999999997</v>
      </c>
      <c r="AS40" s="13">
        <v>92</v>
      </c>
      <c r="AT40" s="9">
        <f t="shared" si="17"/>
        <v>4.1399999999999997</v>
      </c>
      <c r="AU40" s="23">
        <f t="shared" si="18"/>
        <v>74.182500000000005</v>
      </c>
    </row>
    <row r="41" spans="1:47" ht="21" customHeight="1" x14ac:dyDescent="0.15">
      <c r="A41" s="27" t="s">
        <v>114</v>
      </c>
      <c r="B41" s="35" t="s">
        <v>167</v>
      </c>
      <c r="C41" s="13">
        <v>80</v>
      </c>
      <c r="D41" s="9">
        <f t="shared" si="0"/>
        <v>3.5999999999999996</v>
      </c>
      <c r="E41" s="13">
        <v>79</v>
      </c>
      <c r="F41" s="9">
        <f t="shared" si="0"/>
        <v>3.5549999999999997</v>
      </c>
      <c r="G41" s="13">
        <v>67</v>
      </c>
      <c r="H41" s="9">
        <f t="shared" ref="H41" si="417">G41*0.045</f>
        <v>3.0149999999999997</v>
      </c>
      <c r="I41" s="13">
        <v>66</v>
      </c>
      <c r="J41" s="9">
        <f t="shared" ref="J41" si="418">I41*0.045</f>
        <v>2.9699999999999998</v>
      </c>
      <c r="K41" s="13">
        <v>77</v>
      </c>
      <c r="L41" s="9">
        <f t="shared" ref="L41" si="419">K41*0.045</f>
        <v>3.4649999999999999</v>
      </c>
      <c r="M41" s="13">
        <v>82</v>
      </c>
      <c r="N41" s="9">
        <f t="shared" ref="N41" si="420">M41*0.045</f>
        <v>3.69</v>
      </c>
      <c r="O41" s="13">
        <v>81</v>
      </c>
      <c r="P41" s="9">
        <f t="shared" ref="P41" si="421">O41*0.045</f>
        <v>3.645</v>
      </c>
      <c r="Q41" s="13">
        <v>89</v>
      </c>
      <c r="R41" s="9">
        <f t="shared" ref="R41" si="422">Q41*0.045</f>
        <v>4.0049999999999999</v>
      </c>
      <c r="S41" s="13">
        <v>74</v>
      </c>
      <c r="T41" s="9">
        <f t="shared" ref="T41" si="423">S41*0.045</f>
        <v>3.33</v>
      </c>
      <c r="U41" s="13">
        <v>92</v>
      </c>
      <c r="V41" s="9">
        <f t="shared" ref="V41" si="424">U41*0.045</f>
        <v>4.1399999999999997</v>
      </c>
      <c r="W41" s="13">
        <v>90</v>
      </c>
      <c r="X41" s="9">
        <f t="shared" ref="X41" si="425">W41*0.045</f>
        <v>4.05</v>
      </c>
      <c r="Y41" s="13">
        <v>77</v>
      </c>
      <c r="Z41" s="9">
        <f t="shared" ref="Z41" si="426">Y41*0.045</f>
        <v>3.4649999999999999</v>
      </c>
      <c r="AA41" s="13">
        <v>95</v>
      </c>
      <c r="AB41" s="9">
        <f t="shared" ref="AB41" si="427">AA41*0.045</f>
        <v>4.2749999999999995</v>
      </c>
      <c r="AC41" s="13">
        <v>71</v>
      </c>
      <c r="AD41" s="9">
        <f t="shared" ref="AD41" si="428">AC41*0.045</f>
        <v>3.1949999999999998</v>
      </c>
      <c r="AE41" s="13">
        <v>85</v>
      </c>
      <c r="AF41" s="9">
        <f t="shared" si="404"/>
        <v>3.8249999999999997</v>
      </c>
      <c r="AG41" s="13">
        <v>76</v>
      </c>
      <c r="AH41" s="9">
        <f t="shared" si="404"/>
        <v>3.42</v>
      </c>
      <c r="AI41" s="14"/>
      <c r="AJ41" s="14"/>
      <c r="AK41" s="14"/>
      <c r="AL41" s="14"/>
      <c r="AM41" s="13">
        <v>81</v>
      </c>
      <c r="AN41" s="9">
        <f t="shared" si="14"/>
        <v>3.645</v>
      </c>
      <c r="AO41" s="13">
        <v>85</v>
      </c>
      <c r="AP41" s="9">
        <f t="shared" si="15"/>
        <v>3.8249999999999997</v>
      </c>
      <c r="AQ41" s="13">
        <v>83</v>
      </c>
      <c r="AR41" s="9">
        <f t="shared" si="16"/>
        <v>3.7349999999999999</v>
      </c>
      <c r="AS41" s="13">
        <v>78</v>
      </c>
      <c r="AT41" s="9">
        <f t="shared" si="17"/>
        <v>3.51</v>
      </c>
      <c r="AU41" s="23">
        <f t="shared" si="18"/>
        <v>72.36</v>
      </c>
    </row>
    <row r="42" spans="1:47" ht="21" customHeight="1" x14ac:dyDescent="0.15">
      <c r="A42" s="27" t="s">
        <v>115</v>
      </c>
      <c r="B42" s="35" t="s">
        <v>168</v>
      </c>
      <c r="C42" s="13">
        <v>67</v>
      </c>
      <c r="D42" s="9">
        <f t="shared" si="0"/>
        <v>3.0149999999999997</v>
      </c>
      <c r="E42" s="13">
        <v>78</v>
      </c>
      <c r="F42" s="9">
        <f t="shared" si="0"/>
        <v>3.51</v>
      </c>
      <c r="G42" s="13">
        <v>68</v>
      </c>
      <c r="H42" s="9">
        <f t="shared" ref="H42" si="429">G42*0.045</f>
        <v>3.06</v>
      </c>
      <c r="I42" s="13">
        <v>62</v>
      </c>
      <c r="J42" s="9">
        <f t="shared" ref="J42" si="430">I42*0.045</f>
        <v>2.79</v>
      </c>
      <c r="K42" s="13">
        <v>75</v>
      </c>
      <c r="L42" s="9">
        <f t="shared" ref="L42" si="431">K42*0.045</f>
        <v>3.375</v>
      </c>
      <c r="M42" s="13">
        <v>92</v>
      </c>
      <c r="N42" s="9">
        <f t="shared" ref="N42" si="432">M42*0.045</f>
        <v>4.1399999999999997</v>
      </c>
      <c r="O42" s="13">
        <v>73</v>
      </c>
      <c r="P42" s="9">
        <f t="shared" ref="P42" si="433">O42*0.045</f>
        <v>3.2849999999999997</v>
      </c>
      <c r="Q42" s="13">
        <v>72</v>
      </c>
      <c r="R42" s="9">
        <f t="shared" ref="R42" si="434">Q42*0.045</f>
        <v>3.2399999999999998</v>
      </c>
      <c r="S42" s="13">
        <v>63</v>
      </c>
      <c r="T42" s="9">
        <f t="shared" ref="T42" si="435">S42*0.045</f>
        <v>2.835</v>
      </c>
      <c r="U42" s="13">
        <v>87</v>
      </c>
      <c r="V42" s="9">
        <f t="shared" ref="V42" si="436">U42*0.045</f>
        <v>3.915</v>
      </c>
      <c r="W42" s="13">
        <v>81</v>
      </c>
      <c r="X42" s="9">
        <f t="shared" ref="X42" si="437">W42*0.045</f>
        <v>3.645</v>
      </c>
      <c r="Y42" s="13">
        <v>78</v>
      </c>
      <c r="Z42" s="9">
        <f t="shared" ref="Z42" si="438">Y42*0.045</f>
        <v>3.51</v>
      </c>
      <c r="AA42" s="13">
        <v>81</v>
      </c>
      <c r="AB42" s="9">
        <f t="shared" ref="AB42" si="439">AA42*0.045</f>
        <v>3.645</v>
      </c>
      <c r="AC42" s="13">
        <v>84</v>
      </c>
      <c r="AD42" s="9">
        <f t="shared" ref="AD42" si="440">AC42*0.045</f>
        <v>3.78</v>
      </c>
      <c r="AE42" s="13">
        <v>79</v>
      </c>
      <c r="AF42" s="9">
        <f t="shared" si="404"/>
        <v>3.5549999999999997</v>
      </c>
      <c r="AG42" s="13">
        <v>70</v>
      </c>
      <c r="AH42" s="9">
        <f t="shared" si="404"/>
        <v>3.15</v>
      </c>
      <c r="AI42" s="14"/>
      <c r="AJ42" s="14"/>
      <c r="AK42" s="14"/>
      <c r="AL42" s="14"/>
      <c r="AM42" s="13">
        <v>82.5</v>
      </c>
      <c r="AN42" s="9">
        <f t="shared" si="14"/>
        <v>3.7124999999999999</v>
      </c>
      <c r="AO42" s="13">
        <v>79</v>
      </c>
      <c r="AP42" s="9">
        <f t="shared" si="15"/>
        <v>3.5549999999999997</v>
      </c>
      <c r="AQ42" s="13">
        <v>88</v>
      </c>
      <c r="AR42" s="9">
        <f t="shared" si="16"/>
        <v>3.96</v>
      </c>
      <c r="AS42" s="13">
        <v>71</v>
      </c>
      <c r="AT42" s="9">
        <f t="shared" si="17"/>
        <v>3.1949999999999998</v>
      </c>
      <c r="AU42" s="23">
        <f t="shared" si="18"/>
        <v>68.872499999999988</v>
      </c>
    </row>
    <row r="43" spans="1:47" ht="21" customHeight="1" x14ac:dyDescent="0.15">
      <c r="A43" s="27" t="s">
        <v>116</v>
      </c>
      <c r="B43" s="37" t="s">
        <v>172</v>
      </c>
      <c r="C43" s="13">
        <v>66</v>
      </c>
      <c r="D43" s="9">
        <f t="shared" si="0"/>
        <v>2.9699999999999998</v>
      </c>
      <c r="E43" s="13">
        <v>70</v>
      </c>
      <c r="F43" s="9">
        <f t="shared" si="0"/>
        <v>3.15</v>
      </c>
      <c r="G43" s="13">
        <v>56</v>
      </c>
      <c r="H43" s="9">
        <f t="shared" ref="H43" si="441">G43*0.045</f>
        <v>2.52</v>
      </c>
      <c r="I43" s="13">
        <v>70</v>
      </c>
      <c r="J43" s="9">
        <f t="shared" ref="J43" si="442">I43*0.045</f>
        <v>3.15</v>
      </c>
      <c r="K43" s="13">
        <v>73</v>
      </c>
      <c r="L43" s="9">
        <f t="shared" ref="L43" si="443">K43*0.045</f>
        <v>3.2849999999999997</v>
      </c>
      <c r="M43" s="13">
        <v>82</v>
      </c>
      <c r="N43" s="9">
        <f t="shared" ref="N43" si="444">M43*0.045</f>
        <v>3.69</v>
      </c>
      <c r="O43" s="13">
        <v>78</v>
      </c>
      <c r="P43" s="9">
        <f t="shared" ref="P43" si="445">O43*0.045</f>
        <v>3.51</v>
      </c>
      <c r="Q43" s="13">
        <v>82</v>
      </c>
      <c r="R43" s="9">
        <f t="shared" ref="R43" si="446">Q43*0.045</f>
        <v>3.69</v>
      </c>
      <c r="S43" s="13">
        <v>56</v>
      </c>
      <c r="T43" s="9">
        <f t="shared" ref="T43" si="447">S43*0.045</f>
        <v>2.52</v>
      </c>
      <c r="U43" s="13">
        <v>88</v>
      </c>
      <c r="V43" s="9">
        <f t="shared" ref="V43" si="448">U43*0.045</f>
        <v>3.96</v>
      </c>
      <c r="W43" s="13">
        <v>75</v>
      </c>
      <c r="X43" s="9">
        <f t="shared" ref="X43" si="449">W43*0.045</f>
        <v>3.375</v>
      </c>
      <c r="Y43" s="13">
        <v>67</v>
      </c>
      <c r="Z43" s="9">
        <f t="shared" ref="Z43" si="450">Y43*0.045</f>
        <v>3.0149999999999997</v>
      </c>
      <c r="AA43" s="13">
        <v>35</v>
      </c>
      <c r="AB43" s="9">
        <f t="shared" ref="AB43" si="451">AA43*0.045</f>
        <v>1.575</v>
      </c>
      <c r="AC43" s="13">
        <v>80</v>
      </c>
      <c r="AD43" s="9">
        <f t="shared" ref="AD43" si="452">AC43*0.045</f>
        <v>3.5999999999999996</v>
      </c>
      <c r="AE43" s="13">
        <v>88</v>
      </c>
      <c r="AF43" s="9">
        <f t="shared" si="404"/>
        <v>3.96</v>
      </c>
      <c r="AG43" s="13">
        <v>90</v>
      </c>
      <c r="AH43" s="9">
        <f t="shared" si="404"/>
        <v>4.05</v>
      </c>
      <c r="AI43" s="14"/>
      <c r="AJ43" s="14"/>
      <c r="AK43" s="14"/>
      <c r="AL43" s="14"/>
      <c r="AM43" s="13">
        <v>86</v>
      </c>
      <c r="AN43" s="9">
        <f t="shared" si="14"/>
        <v>3.8699999999999997</v>
      </c>
      <c r="AO43" s="13">
        <v>92</v>
      </c>
      <c r="AP43" s="9">
        <f t="shared" si="15"/>
        <v>4.1399999999999997</v>
      </c>
      <c r="AQ43" s="13">
        <v>80</v>
      </c>
      <c r="AR43" s="9">
        <f t="shared" si="16"/>
        <v>3.5999999999999996</v>
      </c>
      <c r="AS43" s="13">
        <v>95</v>
      </c>
      <c r="AT43" s="9">
        <f t="shared" si="17"/>
        <v>4.2749999999999995</v>
      </c>
      <c r="AU43" s="23">
        <f t="shared" si="18"/>
        <v>67.905000000000001</v>
      </c>
    </row>
    <row r="44" spans="1:47" ht="21" customHeight="1" x14ac:dyDescent="0.15">
      <c r="A44" s="27" t="s">
        <v>117</v>
      </c>
      <c r="B44" s="37" t="s">
        <v>173</v>
      </c>
      <c r="C44" s="13">
        <v>78</v>
      </c>
      <c r="D44" s="9">
        <f t="shared" si="0"/>
        <v>3.51</v>
      </c>
      <c r="E44" s="13">
        <v>70</v>
      </c>
      <c r="F44" s="9">
        <f t="shared" si="0"/>
        <v>3.15</v>
      </c>
      <c r="G44" s="13">
        <v>75</v>
      </c>
      <c r="H44" s="9">
        <f t="shared" ref="H44" si="453">G44*0.045</f>
        <v>3.375</v>
      </c>
      <c r="I44" s="13">
        <v>85</v>
      </c>
      <c r="J44" s="9">
        <f t="shared" ref="J44" si="454">I44*0.045</f>
        <v>3.8249999999999997</v>
      </c>
      <c r="K44" s="13">
        <v>73</v>
      </c>
      <c r="L44" s="9">
        <f t="shared" ref="L44" si="455">K44*0.045</f>
        <v>3.2849999999999997</v>
      </c>
      <c r="M44" s="13">
        <v>79</v>
      </c>
      <c r="N44" s="9">
        <f t="shared" ref="N44" si="456">M44*0.045</f>
        <v>3.5549999999999997</v>
      </c>
      <c r="O44" s="13">
        <v>73</v>
      </c>
      <c r="P44" s="9">
        <f t="shared" ref="P44" si="457">O44*0.045</f>
        <v>3.2849999999999997</v>
      </c>
      <c r="Q44" s="13">
        <v>66</v>
      </c>
      <c r="R44" s="9">
        <f t="shared" ref="R44" si="458">Q44*0.045</f>
        <v>2.9699999999999998</v>
      </c>
      <c r="S44" s="13">
        <v>57</v>
      </c>
      <c r="T44" s="9">
        <f t="shared" ref="T44" si="459">S44*0.045</f>
        <v>2.5649999999999999</v>
      </c>
      <c r="U44" s="13">
        <v>95</v>
      </c>
      <c r="V44" s="9">
        <f t="shared" ref="V44" si="460">U44*0.045</f>
        <v>4.2749999999999995</v>
      </c>
      <c r="W44" s="13">
        <v>79</v>
      </c>
      <c r="X44" s="9">
        <f t="shared" ref="X44" si="461">W44*0.045</f>
        <v>3.5549999999999997</v>
      </c>
      <c r="Y44" s="13">
        <v>72</v>
      </c>
      <c r="Z44" s="9">
        <f t="shared" ref="Z44" si="462">Y44*0.045</f>
        <v>3.2399999999999998</v>
      </c>
      <c r="AA44" s="13">
        <v>65</v>
      </c>
      <c r="AB44" s="9">
        <f t="shared" ref="AB44" si="463">AA44*0.045</f>
        <v>2.9249999999999998</v>
      </c>
      <c r="AC44" s="13">
        <v>70</v>
      </c>
      <c r="AD44" s="9">
        <f t="shared" ref="AD44" si="464">AC44*0.045</f>
        <v>3.15</v>
      </c>
      <c r="AE44" s="13">
        <v>75</v>
      </c>
      <c r="AF44" s="9">
        <f t="shared" si="404"/>
        <v>3.375</v>
      </c>
      <c r="AG44" s="13">
        <v>68</v>
      </c>
      <c r="AH44" s="9">
        <f t="shared" si="404"/>
        <v>3.06</v>
      </c>
      <c r="AI44" s="14"/>
      <c r="AJ44" s="14"/>
      <c r="AK44" s="14"/>
      <c r="AL44" s="14"/>
      <c r="AM44" s="13">
        <v>79</v>
      </c>
      <c r="AN44" s="9">
        <f t="shared" si="14"/>
        <v>3.5549999999999997</v>
      </c>
      <c r="AO44" s="13">
        <v>75</v>
      </c>
      <c r="AP44" s="9">
        <f t="shared" si="15"/>
        <v>3.375</v>
      </c>
      <c r="AQ44" s="13">
        <v>90</v>
      </c>
      <c r="AR44" s="9">
        <f t="shared" si="16"/>
        <v>4.05</v>
      </c>
      <c r="AS44" s="13">
        <v>89</v>
      </c>
      <c r="AT44" s="9">
        <f t="shared" si="17"/>
        <v>4.0049999999999999</v>
      </c>
      <c r="AU44" s="23">
        <f t="shared" si="18"/>
        <v>68.084999999999994</v>
      </c>
    </row>
    <row r="45" spans="1:47" ht="21" customHeight="1" x14ac:dyDescent="0.15">
      <c r="A45" s="27" t="s">
        <v>118</v>
      </c>
      <c r="B45" s="37" t="s">
        <v>174</v>
      </c>
      <c r="C45" s="13">
        <v>72</v>
      </c>
      <c r="D45" s="9">
        <f t="shared" si="0"/>
        <v>3.2399999999999998</v>
      </c>
      <c r="E45" s="13">
        <v>72</v>
      </c>
      <c r="F45" s="9">
        <f t="shared" si="0"/>
        <v>3.2399999999999998</v>
      </c>
      <c r="G45" s="13">
        <v>62</v>
      </c>
      <c r="H45" s="9">
        <f t="shared" ref="H45" si="465">G45*0.045</f>
        <v>2.79</v>
      </c>
      <c r="I45" s="13">
        <v>64</v>
      </c>
      <c r="J45" s="9">
        <f t="shared" ref="J45" si="466">I45*0.045</f>
        <v>2.88</v>
      </c>
      <c r="K45" s="13">
        <v>75</v>
      </c>
      <c r="L45" s="9">
        <f t="shared" ref="L45" si="467">K45*0.045</f>
        <v>3.375</v>
      </c>
      <c r="M45" s="13">
        <v>83</v>
      </c>
      <c r="N45" s="9">
        <f t="shared" ref="N45" si="468">M45*0.045</f>
        <v>3.7349999999999999</v>
      </c>
      <c r="O45" s="13">
        <v>77</v>
      </c>
      <c r="P45" s="9">
        <f t="shared" ref="P45" si="469">O45*0.045</f>
        <v>3.4649999999999999</v>
      </c>
      <c r="Q45" s="13">
        <v>86</v>
      </c>
      <c r="R45" s="9">
        <f t="shared" ref="R45" si="470">Q45*0.045</f>
        <v>3.8699999999999997</v>
      </c>
      <c r="S45" s="13">
        <v>59</v>
      </c>
      <c r="T45" s="9">
        <f t="shared" ref="T45" si="471">S45*0.045</f>
        <v>2.6549999999999998</v>
      </c>
      <c r="U45" s="13">
        <v>89</v>
      </c>
      <c r="V45" s="9">
        <f t="shared" ref="V45" si="472">U45*0.045</f>
        <v>4.0049999999999999</v>
      </c>
      <c r="W45" s="13">
        <v>85</v>
      </c>
      <c r="X45" s="9">
        <f t="shared" ref="X45" si="473">W45*0.045</f>
        <v>3.8249999999999997</v>
      </c>
      <c r="Y45" s="13">
        <v>80</v>
      </c>
      <c r="Z45" s="9">
        <f t="shared" ref="Z45" si="474">Y45*0.045</f>
        <v>3.5999999999999996</v>
      </c>
      <c r="AA45" s="13">
        <v>89</v>
      </c>
      <c r="AB45" s="9">
        <f t="shared" ref="AB45" si="475">AA45*0.045</f>
        <v>4.0049999999999999</v>
      </c>
      <c r="AC45" s="13">
        <v>75</v>
      </c>
      <c r="AD45" s="9">
        <f t="shared" ref="AD45" si="476">AC45*0.045</f>
        <v>3.375</v>
      </c>
      <c r="AE45" s="13">
        <v>86</v>
      </c>
      <c r="AF45" s="9">
        <f t="shared" si="404"/>
        <v>3.8699999999999997</v>
      </c>
      <c r="AG45" s="13">
        <v>75</v>
      </c>
      <c r="AH45" s="9">
        <f t="shared" si="404"/>
        <v>3.375</v>
      </c>
      <c r="AI45" s="14"/>
      <c r="AJ45" s="14"/>
      <c r="AK45" s="14"/>
      <c r="AL45" s="14"/>
      <c r="AM45" s="13">
        <v>80</v>
      </c>
      <c r="AN45" s="9">
        <f t="shared" si="14"/>
        <v>3.5999999999999996</v>
      </c>
      <c r="AO45" s="13">
        <v>86</v>
      </c>
      <c r="AP45" s="9">
        <f t="shared" si="15"/>
        <v>3.8699999999999997</v>
      </c>
      <c r="AQ45" s="13">
        <v>83</v>
      </c>
      <c r="AR45" s="9">
        <f t="shared" si="16"/>
        <v>3.7349999999999999</v>
      </c>
      <c r="AS45" s="13">
        <v>99</v>
      </c>
      <c r="AT45" s="9">
        <f t="shared" si="17"/>
        <v>4.4550000000000001</v>
      </c>
      <c r="AU45" s="23">
        <f t="shared" si="18"/>
        <v>70.965000000000003</v>
      </c>
    </row>
    <row r="46" spans="1:47" ht="21" customHeight="1" x14ac:dyDescent="0.15">
      <c r="A46" s="27" t="s">
        <v>119</v>
      </c>
      <c r="B46" s="37" t="s">
        <v>175</v>
      </c>
      <c r="C46" s="13">
        <v>76</v>
      </c>
      <c r="D46" s="9">
        <f t="shared" si="0"/>
        <v>3.42</v>
      </c>
      <c r="E46" s="13">
        <v>78</v>
      </c>
      <c r="F46" s="9">
        <f t="shared" si="0"/>
        <v>3.51</v>
      </c>
      <c r="G46" s="13">
        <v>69</v>
      </c>
      <c r="H46" s="9">
        <f t="shared" ref="H46" si="477">G46*0.045</f>
        <v>3.105</v>
      </c>
      <c r="I46" s="13">
        <v>81</v>
      </c>
      <c r="J46" s="9">
        <f t="shared" ref="J46" si="478">I46*0.045</f>
        <v>3.645</v>
      </c>
      <c r="K46" s="13">
        <v>80</v>
      </c>
      <c r="L46" s="9">
        <f t="shared" ref="L46" si="479">K46*0.045</f>
        <v>3.5999999999999996</v>
      </c>
      <c r="M46" s="13">
        <v>79</v>
      </c>
      <c r="N46" s="9">
        <f t="shared" ref="N46" si="480">M46*0.045</f>
        <v>3.5549999999999997</v>
      </c>
      <c r="O46" s="13">
        <v>84</v>
      </c>
      <c r="P46" s="9">
        <f t="shared" ref="P46" si="481">O46*0.045</f>
        <v>3.78</v>
      </c>
      <c r="Q46" s="13">
        <v>75</v>
      </c>
      <c r="R46" s="9">
        <f t="shared" ref="R46" si="482">Q46*0.045</f>
        <v>3.375</v>
      </c>
      <c r="S46" s="13">
        <v>68</v>
      </c>
      <c r="T46" s="9">
        <f t="shared" ref="T46" si="483">S46*0.045</f>
        <v>3.06</v>
      </c>
      <c r="U46" s="13">
        <v>90</v>
      </c>
      <c r="V46" s="9">
        <f t="shared" ref="V46" si="484">U46*0.045</f>
        <v>4.05</v>
      </c>
      <c r="W46" s="13">
        <v>92</v>
      </c>
      <c r="X46" s="9">
        <f t="shared" ref="X46" si="485">W46*0.045</f>
        <v>4.1399999999999997</v>
      </c>
      <c r="Y46" s="13">
        <v>79</v>
      </c>
      <c r="Z46" s="9">
        <f t="shared" ref="Z46" si="486">Y46*0.045</f>
        <v>3.5549999999999997</v>
      </c>
      <c r="AA46" s="13">
        <v>35</v>
      </c>
      <c r="AB46" s="9">
        <f t="shared" ref="AB46" si="487">AA46*0.045</f>
        <v>1.575</v>
      </c>
      <c r="AC46" s="13">
        <v>88</v>
      </c>
      <c r="AD46" s="9">
        <f t="shared" ref="AD46" si="488">AC46*0.045</f>
        <v>3.96</v>
      </c>
      <c r="AE46" s="13">
        <v>87</v>
      </c>
      <c r="AF46" s="9">
        <f t="shared" si="404"/>
        <v>3.915</v>
      </c>
      <c r="AG46" s="13">
        <v>65</v>
      </c>
      <c r="AH46" s="9">
        <f t="shared" si="404"/>
        <v>2.9249999999999998</v>
      </c>
      <c r="AI46" s="14"/>
      <c r="AJ46" s="14"/>
      <c r="AK46" s="14"/>
      <c r="AL46" s="14"/>
      <c r="AM46" s="13">
        <v>83</v>
      </c>
      <c r="AN46" s="9">
        <f t="shared" si="14"/>
        <v>3.7349999999999999</v>
      </c>
      <c r="AO46" s="13">
        <v>89</v>
      </c>
      <c r="AP46" s="9">
        <f t="shared" si="15"/>
        <v>4.0049999999999999</v>
      </c>
      <c r="AQ46" s="13">
        <v>88</v>
      </c>
      <c r="AR46" s="9">
        <f t="shared" si="16"/>
        <v>3.96</v>
      </c>
      <c r="AS46" s="13">
        <v>75</v>
      </c>
      <c r="AT46" s="9">
        <f t="shared" si="17"/>
        <v>3.375</v>
      </c>
      <c r="AU46" s="23">
        <f t="shared" si="18"/>
        <v>70.245000000000005</v>
      </c>
    </row>
    <row r="47" spans="1:47" ht="21" customHeight="1" x14ac:dyDescent="0.15">
      <c r="A47" s="27" t="s">
        <v>120</v>
      </c>
      <c r="B47" s="37" t="s">
        <v>176</v>
      </c>
      <c r="C47" s="13">
        <v>86</v>
      </c>
      <c r="D47" s="9">
        <f t="shared" si="0"/>
        <v>3.8699999999999997</v>
      </c>
      <c r="E47" s="13">
        <v>67</v>
      </c>
      <c r="F47" s="9">
        <f t="shared" si="0"/>
        <v>3.0149999999999997</v>
      </c>
      <c r="G47" s="13">
        <v>62</v>
      </c>
      <c r="H47" s="9">
        <f t="shared" ref="H47" si="489">G47*0.045</f>
        <v>2.79</v>
      </c>
      <c r="I47" s="13">
        <v>83</v>
      </c>
      <c r="J47" s="9">
        <f t="shared" ref="J47" si="490">I47*0.045</f>
        <v>3.7349999999999999</v>
      </c>
      <c r="K47" s="13">
        <v>75</v>
      </c>
      <c r="L47" s="9">
        <f t="shared" ref="L47" si="491">K47*0.045</f>
        <v>3.375</v>
      </c>
      <c r="M47" s="13">
        <v>76</v>
      </c>
      <c r="N47" s="9">
        <f t="shared" ref="N47" si="492">M47*0.045</f>
        <v>3.42</v>
      </c>
      <c r="O47" s="13">
        <v>88</v>
      </c>
      <c r="P47" s="9">
        <f t="shared" ref="P47" si="493">O47*0.045</f>
        <v>3.96</v>
      </c>
      <c r="Q47" s="13">
        <v>80</v>
      </c>
      <c r="R47" s="9">
        <f t="shared" ref="R47" si="494">Q47*0.045</f>
        <v>3.5999999999999996</v>
      </c>
      <c r="S47" s="13">
        <v>76</v>
      </c>
      <c r="T47" s="9">
        <f t="shared" ref="T47" si="495">S47*0.045</f>
        <v>3.42</v>
      </c>
      <c r="U47" s="13">
        <v>88</v>
      </c>
      <c r="V47" s="9">
        <f t="shared" ref="V47" si="496">U47*0.045</f>
        <v>3.96</v>
      </c>
      <c r="W47" s="13">
        <v>89</v>
      </c>
      <c r="X47" s="9">
        <f t="shared" ref="X47" si="497">W47*0.045</f>
        <v>4.0049999999999999</v>
      </c>
      <c r="Y47" s="13">
        <v>86</v>
      </c>
      <c r="Z47" s="9">
        <f t="shared" ref="Z47" si="498">Y47*0.045</f>
        <v>3.8699999999999997</v>
      </c>
      <c r="AA47" s="13">
        <v>35</v>
      </c>
      <c r="AB47" s="9">
        <f t="shared" ref="AB47" si="499">AA47*0.045</f>
        <v>1.575</v>
      </c>
      <c r="AC47" s="13">
        <v>81</v>
      </c>
      <c r="AD47" s="9">
        <f t="shared" ref="AD47" si="500">AC47*0.045</f>
        <v>3.645</v>
      </c>
      <c r="AE47" s="13">
        <v>80</v>
      </c>
      <c r="AF47" s="9">
        <f t="shared" si="404"/>
        <v>3.5999999999999996</v>
      </c>
      <c r="AG47" s="13">
        <v>76</v>
      </c>
      <c r="AH47" s="9">
        <f t="shared" si="404"/>
        <v>3.42</v>
      </c>
      <c r="AI47" s="14"/>
      <c r="AJ47" s="14"/>
      <c r="AK47" s="14"/>
      <c r="AL47" s="14"/>
      <c r="AM47" s="13">
        <v>76</v>
      </c>
      <c r="AN47" s="9">
        <f t="shared" si="14"/>
        <v>3.42</v>
      </c>
      <c r="AO47" s="13">
        <v>80</v>
      </c>
      <c r="AP47" s="9">
        <f t="shared" si="15"/>
        <v>3.5999999999999996</v>
      </c>
      <c r="AQ47" s="13">
        <v>84</v>
      </c>
      <c r="AR47" s="9">
        <f t="shared" si="16"/>
        <v>3.78</v>
      </c>
      <c r="AS47" s="13">
        <v>75</v>
      </c>
      <c r="AT47" s="9">
        <f t="shared" si="17"/>
        <v>3.375</v>
      </c>
      <c r="AU47" s="23">
        <f t="shared" si="18"/>
        <v>69.435000000000016</v>
      </c>
    </row>
    <row r="48" spans="1:47" ht="21" customHeight="1" x14ac:dyDescent="0.15">
      <c r="A48" s="27" t="s">
        <v>121</v>
      </c>
      <c r="B48" s="37" t="s">
        <v>177</v>
      </c>
      <c r="C48" s="13">
        <v>83</v>
      </c>
      <c r="D48" s="9">
        <f t="shared" si="0"/>
        <v>3.7349999999999999</v>
      </c>
      <c r="E48" s="13">
        <v>74</v>
      </c>
      <c r="F48" s="9">
        <f t="shared" si="0"/>
        <v>3.33</v>
      </c>
      <c r="G48" s="13">
        <v>66</v>
      </c>
      <c r="H48" s="9">
        <f t="shared" ref="H48" si="501">G48*0.045</f>
        <v>2.9699999999999998</v>
      </c>
      <c r="I48" s="13">
        <v>86</v>
      </c>
      <c r="J48" s="9">
        <f t="shared" ref="J48" si="502">I48*0.045</f>
        <v>3.8699999999999997</v>
      </c>
      <c r="K48" s="13">
        <v>76</v>
      </c>
      <c r="L48" s="9">
        <f t="shared" ref="L48" si="503">K48*0.045</f>
        <v>3.42</v>
      </c>
      <c r="M48" s="13">
        <v>79</v>
      </c>
      <c r="N48" s="9">
        <f t="shared" ref="N48" si="504">M48*0.045</f>
        <v>3.5549999999999997</v>
      </c>
      <c r="O48" s="13">
        <v>77</v>
      </c>
      <c r="P48" s="9">
        <f t="shared" ref="P48" si="505">O48*0.045</f>
        <v>3.4649999999999999</v>
      </c>
      <c r="Q48" s="13">
        <v>64</v>
      </c>
      <c r="R48" s="9">
        <f t="shared" ref="R48" si="506">Q48*0.045</f>
        <v>2.88</v>
      </c>
      <c r="S48" s="13">
        <v>62</v>
      </c>
      <c r="T48" s="9">
        <f t="shared" ref="T48" si="507">S48*0.045</f>
        <v>2.79</v>
      </c>
      <c r="U48" s="13">
        <v>89</v>
      </c>
      <c r="V48" s="9">
        <f t="shared" ref="V48" si="508">U48*0.045</f>
        <v>4.0049999999999999</v>
      </c>
      <c r="W48" s="13">
        <v>84</v>
      </c>
      <c r="X48" s="9">
        <f t="shared" ref="X48" si="509">W48*0.045</f>
        <v>3.78</v>
      </c>
      <c r="Y48" s="13">
        <v>77</v>
      </c>
      <c r="Z48" s="9">
        <f t="shared" ref="Z48" si="510">Y48*0.045</f>
        <v>3.4649999999999999</v>
      </c>
      <c r="AA48" s="13">
        <v>35</v>
      </c>
      <c r="AB48" s="9">
        <f t="shared" ref="AB48" si="511">AA48*0.045</f>
        <v>1.575</v>
      </c>
      <c r="AC48" s="13">
        <v>69</v>
      </c>
      <c r="AD48" s="9">
        <f t="shared" ref="AD48" si="512">AC48*0.045</f>
        <v>3.105</v>
      </c>
      <c r="AE48" s="13">
        <v>78</v>
      </c>
      <c r="AF48" s="9">
        <f t="shared" si="404"/>
        <v>3.51</v>
      </c>
      <c r="AG48" s="13">
        <v>70</v>
      </c>
      <c r="AH48" s="9">
        <f t="shared" si="404"/>
        <v>3.15</v>
      </c>
      <c r="AI48" s="14"/>
      <c r="AJ48" s="14"/>
      <c r="AK48" s="14"/>
      <c r="AL48" s="14"/>
      <c r="AM48" s="13">
        <v>73</v>
      </c>
      <c r="AN48" s="9">
        <f t="shared" si="14"/>
        <v>3.2849999999999997</v>
      </c>
      <c r="AO48" s="13">
        <v>78</v>
      </c>
      <c r="AP48" s="9">
        <f t="shared" si="15"/>
        <v>3.51</v>
      </c>
      <c r="AQ48" s="13">
        <v>88</v>
      </c>
      <c r="AR48" s="9">
        <f t="shared" si="16"/>
        <v>3.96</v>
      </c>
      <c r="AS48" s="13">
        <v>81</v>
      </c>
      <c r="AT48" s="9">
        <f t="shared" si="17"/>
        <v>3.645</v>
      </c>
      <c r="AU48" s="23">
        <f t="shared" si="18"/>
        <v>67.004999999999995</v>
      </c>
    </row>
    <row r="49" spans="1:47" ht="21" customHeight="1" x14ac:dyDescent="0.15">
      <c r="A49" s="27" t="s">
        <v>122</v>
      </c>
      <c r="B49" s="37" t="s">
        <v>178</v>
      </c>
      <c r="C49" s="13">
        <v>71</v>
      </c>
      <c r="D49" s="9">
        <f t="shared" si="0"/>
        <v>3.1949999999999998</v>
      </c>
      <c r="E49" s="13">
        <v>77</v>
      </c>
      <c r="F49" s="9">
        <f t="shared" si="0"/>
        <v>3.4649999999999999</v>
      </c>
      <c r="G49" s="13">
        <v>64</v>
      </c>
      <c r="H49" s="9">
        <f t="shared" ref="H49" si="513">G49*0.045</f>
        <v>2.88</v>
      </c>
      <c r="I49" s="13">
        <v>57</v>
      </c>
      <c r="J49" s="9">
        <f t="shared" ref="J49" si="514">I49*0.045</f>
        <v>2.5649999999999999</v>
      </c>
      <c r="K49" s="13">
        <v>79</v>
      </c>
      <c r="L49" s="9">
        <f t="shared" ref="L49" si="515">K49*0.045</f>
        <v>3.5549999999999997</v>
      </c>
      <c r="M49" s="13">
        <v>77</v>
      </c>
      <c r="N49" s="9">
        <f t="shared" ref="N49" si="516">M49*0.045</f>
        <v>3.4649999999999999</v>
      </c>
      <c r="O49" s="13">
        <v>76</v>
      </c>
      <c r="P49" s="9">
        <f t="shared" ref="P49" si="517">O49*0.045</f>
        <v>3.42</v>
      </c>
      <c r="Q49" s="13">
        <v>86</v>
      </c>
      <c r="R49" s="9">
        <f t="shared" ref="R49" si="518">Q49*0.045</f>
        <v>3.8699999999999997</v>
      </c>
      <c r="S49" s="13">
        <v>60</v>
      </c>
      <c r="T49" s="9">
        <f t="shared" ref="T49" si="519">S49*0.045</f>
        <v>2.6999999999999997</v>
      </c>
      <c r="U49" s="13">
        <v>88</v>
      </c>
      <c r="V49" s="9">
        <f t="shared" ref="V49" si="520">U49*0.045</f>
        <v>3.96</v>
      </c>
      <c r="W49" s="13">
        <v>85</v>
      </c>
      <c r="X49" s="9">
        <f t="shared" ref="X49" si="521">W49*0.045</f>
        <v>3.8249999999999997</v>
      </c>
      <c r="Y49" s="13">
        <v>80</v>
      </c>
      <c r="Z49" s="9">
        <f t="shared" ref="Z49" si="522">Y49*0.045</f>
        <v>3.5999999999999996</v>
      </c>
      <c r="AA49" s="13">
        <v>85</v>
      </c>
      <c r="AB49" s="9">
        <f t="shared" ref="AB49" si="523">AA49*0.045</f>
        <v>3.8249999999999997</v>
      </c>
      <c r="AC49" s="13">
        <v>87</v>
      </c>
      <c r="AD49" s="9">
        <f t="shared" ref="AD49" si="524">AC49*0.045</f>
        <v>3.915</v>
      </c>
      <c r="AE49" s="13">
        <v>78</v>
      </c>
      <c r="AF49" s="9">
        <f t="shared" si="404"/>
        <v>3.51</v>
      </c>
      <c r="AG49" s="13">
        <v>72</v>
      </c>
      <c r="AH49" s="9">
        <f t="shared" si="404"/>
        <v>3.2399999999999998</v>
      </c>
      <c r="AI49" s="14"/>
      <c r="AJ49" s="14"/>
      <c r="AK49" s="14"/>
      <c r="AL49" s="14"/>
      <c r="AM49" s="13">
        <v>76</v>
      </c>
      <c r="AN49" s="9">
        <f t="shared" si="14"/>
        <v>3.42</v>
      </c>
      <c r="AO49" s="13">
        <v>84</v>
      </c>
      <c r="AP49" s="9">
        <f t="shared" si="15"/>
        <v>3.78</v>
      </c>
      <c r="AQ49" s="13">
        <v>90</v>
      </c>
      <c r="AR49" s="9">
        <f t="shared" si="16"/>
        <v>4.05</v>
      </c>
      <c r="AS49" s="13">
        <v>91</v>
      </c>
      <c r="AT49" s="9">
        <f t="shared" si="17"/>
        <v>4.0949999999999998</v>
      </c>
      <c r="AU49" s="23">
        <f t="shared" si="18"/>
        <v>70.335000000000008</v>
      </c>
    </row>
    <row r="50" spans="1:47" ht="21" customHeight="1" x14ac:dyDescent="0.15">
      <c r="A50" s="27" t="s">
        <v>123</v>
      </c>
      <c r="B50" s="37" t="s">
        <v>179</v>
      </c>
      <c r="C50" s="13">
        <v>62</v>
      </c>
      <c r="D50" s="9">
        <f t="shared" si="0"/>
        <v>2.79</v>
      </c>
      <c r="E50" s="13">
        <v>69</v>
      </c>
      <c r="F50" s="9">
        <f t="shared" si="0"/>
        <v>3.105</v>
      </c>
      <c r="G50" s="13">
        <v>62</v>
      </c>
      <c r="H50" s="9">
        <f t="shared" ref="H50" si="525">G50*0.045</f>
        <v>2.79</v>
      </c>
      <c r="I50" s="13">
        <v>66</v>
      </c>
      <c r="J50" s="9">
        <f t="shared" ref="J50" si="526">I50*0.045</f>
        <v>2.9699999999999998</v>
      </c>
      <c r="K50" s="13">
        <v>74</v>
      </c>
      <c r="L50" s="9">
        <f t="shared" ref="L50" si="527">K50*0.045</f>
        <v>3.33</v>
      </c>
      <c r="M50" s="13">
        <v>77</v>
      </c>
      <c r="N50" s="9">
        <f t="shared" ref="N50" si="528">M50*0.045</f>
        <v>3.4649999999999999</v>
      </c>
      <c r="O50" s="13">
        <v>68</v>
      </c>
      <c r="P50" s="9">
        <f t="shared" ref="P50" si="529">O50*0.045</f>
        <v>3.06</v>
      </c>
      <c r="Q50" s="13">
        <v>79</v>
      </c>
      <c r="R50" s="9">
        <f t="shared" ref="R50" si="530">Q50*0.045</f>
        <v>3.5549999999999997</v>
      </c>
      <c r="S50" s="13">
        <v>57</v>
      </c>
      <c r="T50" s="9">
        <f t="shared" ref="T50" si="531">S50*0.045</f>
        <v>2.5649999999999999</v>
      </c>
      <c r="U50" s="13">
        <v>88</v>
      </c>
      <c r="V50" s="9">
        <f t="shared" ref="V50" si="532">U50*0.045</f>
        <v>3.96</v>
      </c>
      <c r="W50" s="13">
        <v>72</v>
      </c>
      <c r="X50" s="9">
        <f t="shared" ref="X50" si="533">W50*0.045</f>
        <v>3.2399999999999998</v>
      </c>
      <c r="Y50" s="13">
        <v>69</v>
      </c>
      <c r="Z50" s="9">
        <f t="shared" ref="Z50" si="534">Y50*0.045</f>
        <v>3.105</v>
      </c>
      <c r="AA50" s="13">
        <v>80</v>
      </c>
      <c r="AB50" s="9">
        <f t="shared" ref="AB50" si="535">AA50*0.045</f>
        <v>3.5999999999999996</v>
      </c>
      <c r="AC50" s="13">
        <v>42</v>
      </c>
      <c r="AD50" s="9">
        <f t="shared" ref="AD50" si="536">AC50*0.045</f>
        <v>1.89</v>
      </c>
      <c r="AE50" s="13">
        <v>79</v>
      </c>
      <c r="AF50" s="9">
        <f t="shared" si="404"/>
        <v>3.5549999999999997</v>
      </c>
      <c r="AG50" s="13">
        <v>55</v>
      </c>
      <c r="AH50" s="9">
        <f t="shared" si="404"/>
        <v>2.4750000000000001</v>
      </c>
      <c r="AI50" s="14"/>
      <c r="AJ50" s="14"/>
      <c r="AK50" s="14"/>
      <c r="AL50" s="14"/>
      <c r="AM50" s="13">
        <v>74</v>
      </c>
      <c r="AN50" s="9">
        <f t="shared" si="14"/>
        <v>3.33</v>
      </c>
      <c r="AO50" s="13">
        <v>82</v>
      </c>
      <c r="AP50" s="9">
        <f t="shared" si="15"/>
        <v>3.69</v>
      </c>
      <c r="AQ50" s="13">
        <v>81</v>
      </c>
      <c r="AR50" s="9">
        <f t="shared" si="16"/>
        <v>3.645</v>
      </c>
      <c r="AS50" s="13">
        <v>74</v>
      </c>
      <c r="AT50" s="9">
        <f t="shared" si="17"/>
        <v>3.33</v>
      </c>
      <c r="AU50" s="23">
        <f t="shared" si="18"/>
        <v>63.449999999999996</v>
      </c>
    </row>
    <row r="51" spans="1:47" ht="21" customHeight="1" x14ac:dyDescent="0.15">
      <c r="A51" s="27" t="s">
        <v>124</v>
      </c>
      <c r="B51" s="37" t="s">
        <v>180</v>
      </c>
      <c r="C51" s="13">
        <v>74</v>
      </c>
      <c r="D51" s="9">
        <f t="shared" si="0"/>
        <v>3.33</v>
      </c>
      <c r="E51" s="13">
        <v>70</v>
      </c>
      <c r="F51" s="9">
        <f t="shared" si="0"/>
        <v>3.15</v>
      </c>
      <c r="G51" s="13">
        <v>59</v>
      </c>
      <c r="H51" s="9">
        <f t="shared" ref="H51" si="537">G51*0.045</f>
        <v>2.6549999999999998</v>
      </c>
      <c r="I51" s="13">
        <v>63</v>
      </c>
      <c r="J51" s="9">
        <f t="shared" ref="J51" si="538">I51*0.045</f>
        <v>2.835</v>
      </c>
      <c r="K51" s="13">
        <v>75</v>
      </c>
      <c r="L51" s="9">
        <f t="shared" ref="L51" si="539">K51*0.045</f>
        <v>3.375</v>
      </c>
      <c r="M51" s="13">
        <v>74</v>
      </c>
      <c r="N51" s="9">
        <f t="shared" ref="N51" si="540">M51*0.045</f>
        <v>3.33</v>
      </c>
      <c r="O51" s="13">
        <v>70</v>
      </c>
      <c r="P51" s="9">
        <f t="shared" ref="P51" si="541">O51*0.045</f>
        <v>3.15</v>
      </c>
      <c r="Q51" s="13">
        <v>75</v>
      </c>
      <c r="R51" s="9">
        <f t="shared" ref="R51" si="542">Q51*0.045</f>
        <v>3.375</v>
      </c>
      <c r="S51" s="13">
        <v>54</v>
      </c>
      <c r="T51" s="9">
        <f t="shared" ref="T51" si="543">S51*0.045</f>
        <v>2.4299999999999997</v>
      </c>
      <c r="U51" s="13">
        <v>89</v>
      </c>
      <c r="V51" s="9">
        <f t="shared" ref="V51" si="544">U51*0.045</f>
        <v>4.0049999999999999</v>
      </c>
      <c r="W51" s="13">
        <v>86</v>
      </c>
      <c r="X51" s="9">
        <f t="shared" ref="X51" si="545">W51*0.045</f>
        <v>3.8699999999999997</v>
      </c>
      <c r="Y51" s="13">
        <v>69</v>
      </c>
      <c r="Z51" s="9">
        <f t="shared" ref="Z51" si="546">Y51*0.045</f>
        <v>3.105</v>
      </c>
      <c r="AA51" s="13">
        <v>53</v>
      </c>
      <c r="AB51" s="9">
        <f t="shared" ref="AB51" si="547">AA51*0.045</f>
        <v>2.3849999999999998</v>
      </c>
      <c r="AC51" s="13">
        <v>77</v>
      </c>
      <c r="AD51" s="9">
        <f t="shared" ref="AD51" si="548">AC51*0.045</f>
        <v>3.4649999999999999</v>
      </c>
      <c r="AE51" s="13">
        <v>79</v>
      </c>
      <c r="AF51" s="9">
        <f t="shared" si="404"/>
        <v>3.5549999999999997</v>
      </c>
      <c r="AG51" s="13">
        <v>65</v>
      </c>
      <c r="AH51" s="9">
        <f t="shared" si="404"/>
        <v>2.9249999999999998</v>
      </c>
      <c r="AI51" s="14"/>
      <c r="AJ51" s="14"/>
      <c r="AK51" s="14"/>
      <c r="AL51" s="14"/>
      <c r="AM51" s="13">
        <v>73</v>
      </c>
      <c r="AN51" s="9">
        <f t="shared" si="14"/>
        <v>3.2849999999999997</v>
      </c>
      <c r="AO51" s="13">
        <v>79</v>
      </c>
      <c r="AP51" s="9">
        <f t="shared" si="15"/>
        <v>3.5549999999999997</v>
      </c>
      <c r="AQ51" s="13">
        <v>84</v>
      </c>
      <c r="AR51" s="9">
        <f t="shared" si="16"/>
        <v>3.78</v>
      </c>
      <c r="AS51" s="13">
        <v>61</v>
      </c>
      <c r="AT51" s="9">
        <f t="shared" si="17"/>
        <v>2.7450000000000001</v>
      </c>
      <c r="AU51" s="23">
        <f t="shared" si="18"/>
        <v>64.304999999999993</v>
      </c>
    </row>
    <row r="52" spans="1:47" ht="21" customHeight="1" x14ac:dyDescent="0.15">
      <c r="A52" s="27" t="s">
        <v>125</v>
      </c>
      <c r="B52" s="37" t="s">
        <v>181</v>
      </c>
      <c r="C52" s="13">
        <v>78</v>
      </c>
      <c r="D52" s="9">
        <f t="shared" si="0"/>
        <v>3.51</v>
      </c>
      <c r="E52" s="13">
        <v>80</v>
      </c>
      <c r="F52" s="9">
        <f t="shared" si="0"/>
        <v>3.5999999999999996</v>
      </c>
      <c r="G52" s="13">
        <v>74</v>
      </c>
      <c r="H52" s="9">
        <f t="shared" ref="H52" si="549">G52*0.045</f>
        <v>3.33</v>
      </c>
      <c r="I52" s="13">
        <v>85</v>
      </c>
      <c r="J52" s="9">
        <f t="shared" ref="J52" si="550">I52*0.045</f>
        <v>3.8249999999999997</v>
      </c>
      <c r="K52" s="13">
        <v>82</v>
      </c>
      <c r="L52" s="9">
        <f t="shared" ref="L52" si="551">K52*0.045</f>
        <v>3.69</v>
      </c>
      <c r="M52" s="13">
        <v>82</v>
      </c>
      <c r="N52" s="9">
        <f t="shared" ref="N52" si="552">M52*0.045</f>
        <v>3.69</v>
      </c>
      <c r="O52" s="13">
        <v>75</v>
      </c>
      <c r="P52" s="9">
        <f t="shared" ref="P52" si="553">O52*0.045</f>
        <v>3.375</v>
      </c>
      <c r="Q52" s="13">
        <v>91</v>
      </c>
      <c r="R52" s="9">
        <f t="shared" ref="R52" si="554">Q52*0.045</f>
        <v>4.0949999999999998</v>
      </c>
      <c r="S52" s="13">
        <v>72</v>
      </c>
      <c r="T52" s="9">
        <f t="shared" ref="T52" si="555">S52*0.045</f>
        <v>3.2399999999999998</v>
      </c>
      <c r="U52" s="13">
        <v>93</v>
      </c>
      <c r="V52" s="9">
        <f t="shared" ref="V52" si="556">U52*0.045</f>
        <v>4.1849999999999996</v>
      </c>
      <c r="W52" s="13">
        <v>88</v>
      </c>
      <c r="X52" s="9">
        <f t="shared" ref="X52" si="557">W52*0.045</f>
        <v>3.96</v>
      </c>
      <c r="Y52" s="13">
        <v>86</v>
      </c>
      <c r="Z52" s="9">
        <f t="shared" ref="Z52" si="558">Y52*0.045</f>
        <v>3.8699999999999997</v>
      </c>
      <c r="AA52" s="13">
        <v>90</v>
      </c>
      <c r="AB52" s="9">
        <f t="shared" ref="AB52" si="559">AA52*0.045</f>
        <v>4.05</v>
      </c>
      <c r="AC52" s="13">
        <v>90</v>
      </c>
      <c r="AD52" s="9">
        <f t="shared" ref="AD52" si="560">AC52*0.045</f>
        <v>4.05</v>
      </c>
      <c r="AE52" s="13">
        <v>81</v>
      </c>
      <c r="AF52" s="9">
        <f t="shared" si="404"/>
        <v>3.645</v>
      </c>
      <c r="AG52" s="13">
        <v>81</v>
      </c>
      <c r="AH52" s="9">
        <f t="shared" si="404"/>
        <v>3.645</v>
      </c>
      <c r="AI52" s="14"/>
      <c r="AJ52" s="14"/>
      <c r="AK52" s="14"/>
      <c r="AL52" s="14"/>
      <c r="AM52" s="13">
        <v>85</v>
      </c>
      <c r="AN52" s="9">
        <f t="shared" si="14"/>
        <v>3.8249999999999997</v>
      </c>
      <c r="AO52" s="13">
        <v>85</v>
      </c>
      <c r="AP52" s="9">
        <f t="shared" si="15"/>
        <v>3.8249999999999997</v>
      </c>
      <c r="AQ52" s="13">
        <v>84</v>
      </c>
      <c r="AR52" s="9">
        <f t="shared" si="16"/>
        <v>3.78</v>
      </c>
      <c r="AS52" s="13">
        <v>94</v>
      </c>
      <c r="AT52" s="9">
        <f t="shared" si="17"/>
        <v>4.2299999999999995</v>
      </c>
      <c r="AU52" s="23">
        <f t="shared" si="18"/>
        <v>75.42</v>
      </c>
    </row>
    <row r="53" spans="1:47" ht="21" customHeight="1" x14ac:dyDescent="0.15">
      <c r="A53" s="27" t="s">
        <v>126</v>
      </c>
      <c r="B53" s="37" t="s">
        <v>182</v>
      </c>
      <c r="C53" s="13">
        <v>90</v>
      </c>
      <c r="D53" s="9">
        <f t="shared" si="0"/>
        <v>4.05</v>
      </c>
      <c r="E53" s="13">
        <v>87</v>
      </c>
      <c r="F53" s="9">
        <f t="shared" si="0"/>
        <v>3.915</v>
      </c>
      <c r="G53" s="13">
        <v>72</v>
      </c>
      <c r="H53" s="9">
        <f t="shared" ref="H53" si="561">G53*0.045</f>
        <v>3.2399999999999998</v>
      </c>
      <c r="I53" s="13">
        <v>71</v>
      </c>
      <c r="J53" s="9">
        <f t="shared" ref="J53" si="562">I53*0.045</f>
        <v>3.1949999999999998</v>
      </c>
      <c r="K53" s="13">
        <v>92</v>
      </c>
      <c r="L53" s="9">
        <f t="shared" ref="L53" si="563">K53*0.045</f>
        <v>4.1399999999999997</v>
      </c>
      <c r="M53" s="13">
        <v>90</v>
      </c>
      <c r="N53" s="9">
        <f t="shared" ref="N53" si="564">M53*0.045</f>
        <v>4.05</v>
      </c>
      <c r="O53" s="13">
        <v>92</v>
      </c>
      <c r="P53" s="9">
        <f t="shared" ref="P53" si="565">O53*0.045</f>
        <v>4.1399999999999997</v>
      </c>
      <c r="Q53" s="13">
        <v>85</v>
      </c>
      <c r="R53" s="9">
        <f t="shared" ref="R53" si="566">Q53*0.045</f>
        <v>3.8249999999999997</v>
      </c>
      <c r="S53" s="13">
        <v>80</v>
      </c>
      <c r="T53" s="9">
        <f t="shared" ref="T53" si="567">S53*0.045</f>
        <v>3.5999999999999996</v>
      </c>
      <c r="U53" s="13">
        <v>92</v>
      </c>
      <c r="V53" s="9">
        <f t="shared" ref="V53" si="568">U53*0.045</f>
        <v>4.1399999999999997</v>
      </c>
      <c r="W53" s="13">
        <v>94</v>
      </c>
      <c r="X53" s="9">
        <f t="shared" ref="X53" si="569">W53*0.045</f>
        <v>4.2299999999999995</v>
      </c>
      <c r="Y53" s="13">
        <v>97</v>
      </c>
      <c r="Z53" s="9">
        <f t="shared" ref="Z53" si="570">Y53*0.045</f>
        <v>4.3650000000000002</v>
      </c>
      <c r="AA53" s="13">
        <v>85</v>
      </c>
      <c r="AB53" s="9">
        <f t="shared" ref="AB53" si="571">AA53*0.045</f>
        <v>3.8249999999999997</v>
      </c>
      <c r="AC53" s="13">
        <v>92</v>
      </c>
      <c r="AD53" s="9">
        <f t="shared" ref="AD53" si="572">AC53*0.045</f>
        <v>4.1399999999999997</v>
      </c>
      <c r="AE53" s="13">
        <v>80</v>
      </c>
      <c r="AF53" s="9">
        <f t="shared" si="404"/>
        <v>3.5999999999999996</v>
      </c>
      <c r="AG53" s="13">
        <v>78</v>
      </c>
      <c r="AH53" s="9">
        <f t="shared" si="404"/>
        <v>3.51</v>
      </c>
      <c r="AI53" s="14"/>
      <c r="AJ53" s="14"/>
      <c r="AK53" s="14"/>
      <c r="AL53" s="14"/>
      <c r="AM53" s="13">
        <v>87</v>
      </c>
      <c r="AN53" s="9">
        <f t="shared" si="14"/>
        <v>3.915</v>
      </c>
      <c r="AO53" s="13">
        <v>88</v>
      </c>
      <c r="AP53" s="9">
        <f t="shared" si="15"/>
        <v>3.96</v>
      </c>
      <c r="AQ53" s="13">
        <v>89</v>
      </c>
      <c r="AR53" s="9">
        <f t="shared" si="16"/>
        <v>4.0049999999999999</v>
      </c>
      <c r="AS53" s="13">
        <v>93</v>
      </c>
      <c r="AT53" s="9">
        <f t="shared" si="17"/>
        <v>4.1849999999999996</v>
      </c>
      <c r="AU53" s="23">
        <f t="shared" si="18"/>
        <v>78.03</v>
      </c>
    </row>
    <row r="54" spans="1:47" ht="21" customHeight="1" x14ac:dyDescent="0.15">
      <c r="A54" s="27" t="s">
        <v>127</v>
      </c>
      <c r="B54" s="37" t="s">
        <v>183</v>
      </c>
      <c r="C54" s="13">
        <v>63</v>
      </c>
      <c r="D54" s="9">
        <f t="shared" si="0"/>
        <v>2.835</v>
      </c>
      <c r="E54" s="13">
        <v>75</v>
      </c>
      <c r="F54" s="9">
        <f t="shared" si="0"/>
        <v>3.375</v>
      </c>
      <c r="G54" s="13">
        <v>68</v>
      </c>
      <c r="H54" s="9">
        <f t="shared" ref="H54" si="573">G54*0.045</f>
        <v>3.06</v>
      </c>
      <c r="I54" s="13">
        <v>69</v>
      </c>
      <c r="J54" s="9">
        <f t="shared" ref="J54" si="574">I54*0.045</f>
        <v>3.105</v>
      </c>
      <c r="K54" s="13">
        <v>78</v>
      </c>
      <c r="L54" s="9">
        <f t="shared" ref="L54" si="575">K54*0.045</f>
        <v>3.51</v>
      </c>
      <c r="M54" s="13">
        <v>69</v>
      </c>
      <c r="N54" s="9">
        <f t="shared" ref="N54" si="576">M54*0.045</f>
        <v>3.105</v>
      </c>
      <c r="O54" s="13">
        <v>72</v>
      </c>
      <c r="P54" s="9">
        <f t="shared" ref="P54" si="577">O54*0.045</f>
        <v>3.2399999999999998</v>
      </c>
      <c r="Q54" s="13">
        <v>70</v>
      </c>
      <c r="R54" s="9">
        <f t="shared" ref="R54" si="578">Q54*0.045</f>
        <v>3.15</v>
      </c>
      <c r="S54" s="13">
        <v>75</v>
      </c>
      <c r="T54" s="9">
        <f t="shared" ref="T54" si="579">S54*0.045</f>
        <v>3.375</v>
      </c>
      <c r="U54" s="13">
        <v>89</v>
      </c>
      <c r="V54" s="9">
        <f t="shared" ref="V54" si="580">U54*0.045</f>
        <v>4.0049999999999999</v>
      </c>
      <c r="W54" s="13">
        <v>83</v>
      </c>
      <c r="X54" s="9">
        <f t="shared" ref="X54" si="581">W54*0.045</f>
        <v>3.7349999999999999</v>
      </c>
      <c r="Y54" s="13">
        <v>73</v>
      </c>
      <c r="Z54" s="9">
        <f t="shared" ref="Z54" si="582">Y54*0.045</f>
        <v>3.2849999999999997</v>
      </c>
      <c r="AA54" s="13">
        <v>68</v>
      </c>
      <c r="AB54" s="9">
        <f t="shared" ref="AB54" si="583">AA54*0.045</f>
        <v>3.06</v>
      </c>
      <c r="AC54" s="13">
        <v>86</v>
      </c>
      <c r="AD54" s="9">
        <f t="shared" ref="AD54" si="584">AC54*0.045</f>
        <v>3.8699999999999997</v>
      </c>
      <c r="AE54" s="13">
        <v>78</v>
      </c>
      <c r="AF54" s="9">
        <f t="shared" si="404"/>
        <v>3.51</v>
      </c>
      <c r="AG54" s="13">
        <v>61</v>
      </c>
      <c r="AH54" s="9">
        <f t="shared" si="404"/>
        <v>2.7450000000000001</v>
      </c>
      <c r="AI54" s="14"/>
      <c r="AJ54" s="14"/>
      <c r="AK54" s="14"/>
      <c r="AL54" s="14"/>
      <c r="AM54" s="13">
        <v>73</v>
      </c>
      <c r="AN54" s="9">
        <f t="shared" si="14"/>
        <v>3.2849999999999997</v>
      </c>
      <c r="AO54" s="13">
        <v>78</v>
      </c>
      <c r="AP54" s="9">
        <f t="shared" si="15"/>
        <v>3.51</v>
      </c>
      <c r="AQ54" s="13">
        <v>87</v>
      </c>
      <c r="AR54" s="9">
        <f t="shared" si="16"/>
        <v>3.915</v>
      </c>
      <c r="AS54" s="13">
        <v>66</v>
      </c>
      <c r="AT54" s="9">
        <f t="shared" si="17"/>
        <v>2.9699999999999998</v>
      </c>
      <c r="AU54" s="23">
        <f t="shared" si="18"/>
        <v>66.644999999999982</v>
      </c>
    </row>
    <row r="55" spans="1:47" ht="21" customHeight="1" x14ac:dyDescent="0.15">
      <c r="A55" s="27" t="s">
        <v>128</v>
      </c>
      <c r="B55" s="37" t="s">
        <v>184</v>
      </c>
      <c r="C55" s="13">
        <v>70</v>
      </c>
      <c r="D55" s="9">
        <f t="shared" si="0"/>
        <v>3.15</v>
      </c>
      <c r="E55" s="13">
        <v>80</v>
      </c>
      <c r="F55" s="9">
        <f t="shared" si="0"/>
        <v>3.5999999999999996</v>
      </c>
      <c r="G55" s="13">
        <v>69</v>
      </c>
      <c r="H55" s="9">
        <f t="shared" ref="H55" si="585">G55*0.045</f>
        <v>3.105</v>
      </c>
      <c r="I55" s="13">
        <v>63</v>
      </c>
      <c r="J55" s="9">
        <f t="shared" ref="J55" si="586">I55*0.045</f>
        <v>2.835</v>
      </c>
      <c r="K55" s="13">
        <v>79</v>
      </c>
      <c r="L55" s="9">
        <f t="shared" ref="L55" si="587">K55*0.045</f>
        <v>3.5549999999999997</v>
      </c>
      <c r="M55" s="13">
        <v>80</v>
      </c>
      <c r="N55" s="9">
        <f t="shared" ref="N55" si="588">M55*0.045</f>
        <v>3.5999999999999996</v>
      </c>
      <c r="O55" s="13">
        <v>87</v>
      </c>
      <c r="P55" s="9">
        <f t="shared" ref="P55" si="589">O55*0.045</f>
        <v>3.915</v>
      </c>
      <c r="Q55" s="13">
        <v>93</v>
      </c>
      <c r="R55" s="9">
        <f t="shared" ref="R55" si="590">Q55*0.045</f>
        <v>4.1849999999999996</v>
      </c>
      <c r="S55" s="13">
        <v>61</v>
      </c>
      <c r="T55" s="9">
        <f t="shared" ref="T55" si="591">S55*0.045</f>
        <v>2.7450000000000001</v>
      </c>
      <c r="U55" s="13">
        <v>91</v>
      </c>
      <c r="V55" s="9">
        <f t="shared" ref="V55" si="592">U55*0.045</f>
        <v>4.0949999999999998</v>
      </c>
      <c r="W55" s="13">
        <v>82</v>
      </c>
      <c r="X55" s="9">
        <f t="shared" ref="X55" si="593">W55*0.045</f>
        <v>3.69</v>
      </c>
      <c r="Y55" s="13">
        <v>81</v>
      </c>
      <c r="Z55" s="9">
        <f t="shared" ref="Z55" si="594">Y55*0.045</f>
        <v>3.645</v>
      </c>
      <c r="AA55" s="13">
        <v>40</v>
      </c>
      <c r="AB55" s="9">
        <f t="shared" ref="AB55" si="595">AA55*0.045</f>
        <v>1.7999999999999998</v>
      </c>
      <c r="AC55" s="13">
        <v>81</v>
      </c>
      <c r="AD55" s="9">
        <f t="shared" ref="AD55" si="596">AC55*0.045</f>
        <v>3.645</v>
      </c>
      <c r="AE55" s="13">
        <v>80</v>
      </c>
      <c r="AF55" s="9">
        <f t="shared" ref="AF55:AH59" si="597">AE55*0.045</f>
        <v>3.5999999999999996</v>
      </c>
      <c r="AG55" s="13">
        <v>54</v>
      </c>
      <c r="AH55" s="9">
        <f t="shared" si="597"/>
        <v>2.4299999999999997</v>
      </c>
      <c r="AI55" s="14"/>
      <c r="AJ55" s="14"/>
      <c r="AK55" s="14"/>
      <c r="AL55" s="14"/>
      <c r="AM55" s="13">
        <v>87</v>
      </c>
      <c r="AN55" s="9">
        <f t="shared" si="14"/>
        <v>3.915</v>
      </c>
      <c r="AO55" s="13">
        <v>82</v>
      </c>
      <c r="AP55" s="9">
        <f t="shared" si="15"/>
        <v>3.69</v>
      </c>
      <c r="AQ55" s="13">
        <v>90</v>
      </c>
      <c r="AR55" s="9">
        <f t="shared" si="16"/>
        <v>4.05</v>
      </c>
      <c r="AS55" s="13">
        <v>71</v>
      </c>
      <c r="AT55" s="9">
        <f t="shared" si="17"/>
        <v>3.1949999999999998</v>
      </c>
      <c r="AU55" s="23">
        <f t="shared" si="18"/>
        <v>68.444999999999993</v>
      </c>
    </row>
    <row r="56" spans="1:47" ht="21" customHeight="1" x14ac:dyDescent="0.15">
      <c r="A56" s="27" t="s">
        <v>129</v>
      </c>
      <c r="B56" s="37" t="s">
        <v>185</v>
      </c>
      <c r="C56" s="13">
        <v>90</v>
      </c>
      <c r="D56" s="9">
        <f t="shared" si="0"/>
        <v>4.05</v>
      </c>
      <c r="E56" s="13">
        <v>83</v>
      </c>
      <c r="F56" s="9">
        <f t="shared" si="0"/>
        <v>3.7349999999999999</v>
      </c>
      <c r="G56" s="13">
        <v>69</v>
      </c>
      <c r="H56" s="9">
        <f t="shared" ref="H56" si="598">G56*0.045</f>
        <v>3.105</v>
      </c>
      <c r="I56" s="13">
        <v>70</v>
      </c>
      <c r="J56" s="9">
        <f t="shared" ref="J56" si="599">I56*0.045</f>
        <v>3.15</v>
      </c>
      <c r="K56" s="13">
        <v>81</v>
      </c>
      <c r="L56" s="9">
        <f t="shared" ref="L56" si="600">K56*0.045</f>
        <v>3.645</v>
      </c>
      <c r="M56" s="13">
        <v>82</v>
      </c>
      <c r="N56" s="9">
        <f t="shared" ref="N56" si="601">M56*0.045</f>
        <v>3.69</v>
      </c>
      <c r="O56" s="13">
        <v>74</v>
      </c>
      <c r="P56" s="9">
        <f t="shared" ref="P56" si="602">O56*0.045</f>
        <v>3.33</v>
      </c>
      <c r="Q56" s="13">
        <v>90</v>
      </c>
      <c r="R56" s="9">
        <f t="shared" ref="R56" si="603">Q56*0.045</f>
        <v>4.05</v>
      </c>
      <c r="S56" s="13">
        <v>85</v>
      </c>
      <c r="T56" s="9">
        <f t="shared" ref="T56" si="604">S56*0.045</f>
        <v>3.8249999999999997</v>
      </c>
      <c r="U56" s="13">
        <v>92</v>
      </c>
      <c r="V56" s="9">
        <f t="shared" ref="V56" si="605">U56*0.045</f>
        <v>4.1399999999999997</v>
      </c>
      <c r="W56" s="13">
        <v>97</v>
      </c>
      <c r="X56" s="9">
        <f t="shared" ref="X56" si="606">W56*0.045</f>
        <v>4.3650000000000002</v>
      </c>
      <c r="Y56" s="13">
        <v>84</v>
      </c>
      <c r="Z56" s="9">
        <f t="shared" ref="Z56" si="607">Y56*0.045</f>
        <v>3.78</v>
      </c>
      <c r="AA56" s="13">
        <v>90</v>
      </c>
      <c r="AB56" s="9">
        <f t="shared" ref="AB56" si="608">AA56*0.045</f>
        <v>4.05</v>
      </c>
      <c r="AC56" s="13">
        <v>91</v>
      </c>
      <c r="AD56" s="9">
        <f t="shared" ref="AD56" si="609">AC56*0.045</f>
        <v>4.0949999999999998</v>
      </c>
      <c r="AE56" s="13">
        <v>74</v>
      </c>
      <c r="AF56" s="9">
        <f t="shared" si="597"/>
        <v>3.33</v>
      </c>
      <c r="AG56" s="13">
        <v>77</v>
      </c>
      <c r="AH56" s="9">
        <f t="shared" si="597"/>
        <v>3.4649999999999999</v>
      </c>
      <c r="AI56" s="14"/>
      <c r="AJ56" s="14"/>
      <c r="AK56" s="14"/>
      <c r="AL56" s="14"/>
      <c r="AM56" s="13">
        <v>90</v>
      </c>
      <c r="AN56" s="9">
        <f t="shared" si="14"/>
        <v>4.05</v>
      </c>
      <c r="AO56" s="13">
        <v>90</v>
      </c>
      <c r="AP56" s="9">
        <f t="shared" si="15"/>
        <v>4.05</v>
      </c>
      <c r="AQ56" s="13">
        <v>88</v>
      </c>
      <c r="AR56" s="9">
        <f t="shared" si="16"/>
        <v>3.96</v>
      </c>
      <c r="AS56" s="13">
        <v>85</v>
      </c>
      <c r="AT56" s="9">
        <f t="shared" si="17"/>
        <v>3.8249999999999997</v>
      </c>
      <c r="AU56" s="23">
        <f t="shared" si="18"/>
        <v>75.69</v>
      </c>
    </row>
    <row r="57" spans="1:47" ht="21" customHeight="1" x14ac:dyDescent="0.15">
      <c r="A57" s="27" t="s">
        <v>130</v>
      </c>
      <c r="B57" s="37" t="s">
        <v>186</v>
      </c>
      <c r="C57" s="13">
        <v>76</v>
      </c>
      <c r="D57" s="9">
        <f t="shared" si="0"/>
        <v>3.42</v>
      </c>
      <c r="E57" s="13">
        <v>69</v>
      </c>
      <c r="F57" s="9">
        <f t="shared" si="0"/>
        <v>3.105</v>
      </c>
      <c r="G57" s="13">
        <v>67</v>
      </c>
      <c r="H57" s="9">
        <f t="shared" ref="H57" si="610">G57*0.045</f>
        <v>3.0149999999999997</v>
      </c>
      <c r="I57" s="13">
        <v>72</v>
      </c>
      <c r="J57" s="9">
        <f t="shared" ref="J57" si="611">I57*0.045</f>
        <v>3.2399999999999998</v>
      </c>
      <c r="K57" s="13">
        <v>75</v>
      </c>
      <c r="L57" s="9">
        <f t="shared" ref="L57" si="612">K57*0.045</f>
        <v>3.375</v>
      </c>
      <c r="M57" s="13">
        <v>78</v>
      </c>
      <c r="N57" s="9">
        <f t="shared" ref="N57" si="613">M57*0.045</f>
        <v>3.51</v>
      </c>
      <c r="O57" s="13">
        <v>79</v>
      </c>
      <c r="P57" s="9">
        <f t="shared" ref="P57" si="614">O57*0.045</f>
        <v>3.5549999999999997</v>
      </c>
      <c r="Q57" s="13">
        <v>71</v>
      </c>
      <c r="R57" s="9">
        <f t="shared" ref="R57" si="615">Q57*0.045</f>
        <v>3.1949999999999998</v>
      </c>
      <c r="S57" s="13">
        <v>62</v>
      </c>
      <c r="T57" s="9">
        <f t="shared" ref="T57" si="616">S57*0.045</f>
        <v>2.79</v>
      </c>
      <c r="U57" s="13">
        <v>90</v>
      </c>
      <c r="V57" s="9">
        <f t="shared" ref="V57" si="617">U57*0.045</f>
        <v>4.05</v>
      </c>
      <c r="W57" s="13">
        <v>81</v>
      </c>
      <c r="X57" s="9">
        <f t="shared" ref="X57" si="618">W57*0.045</f>
        <v>3.645</v>
      </c>
      <c r="Y57" s="13">
        <v>79</v>
      </c>
      <c r="Z57" s="9">
        <f t="shared" ref="Z57" si="619">Y57*0.045</f>
        <v>3.5549999999999997</v>
      </c>
      <c r="AA57" s="13">
        <v>50</v>
      </c>
      <c r="AB57" s="9">
        <f t="shared" ref="AB57" si="620">AA57*0.045</f>
        <v>2.25</v>
      </c>
      <c r="AC57" s="13">
        <v>77</v>
      </c>
      <c r="AD57" s="9">
        <f t="shared" ref="AD57" si="621">AC57*0.045</f>
        <v>3.4649999999999999</v>
      </c>
      <c r="AE57" s="13">
        <v>72</v>
      </c>
      <c r="AF57" s="9">
        <f t="shared" si="597"/>
        <v>3.2399999999999998</v>
      </c>
      <c r="AG57" s="13">
        <v>64</v>
      </c>
      <c r="AH57" s="9">
        <f t="shared" si="597"/>
        <v>2.88</v>
      </c>
      <c r="AI57" s="14"/>
      <c r="AJ57" s="14"/>
      <c r="AK57" s="14"/>
      <c r="AL57" s="14"/>
      <c r="AM57" s="13">
        <v>74</v>
      </c>
      <c r="AN57" s="9">
        <f t="shared" si="14"/>
        <v>3.33</v>
      </c>
      <c r="AO57" s="13">
        <v>80</v>
      </c>
      <c r="AP57" s="9">
        <f t="shared" si="15"/>
        <v>3.5999999999999996</v>
      </c>
      <c r="AQ57" s="13">
        <v>87</v>
      </c>
      <c r="AR57" s="9">
        <f t="shared" si="16"/>
        <v>3.915</v>
      </c>
      <c r="AS57" s="13">
        <v>82</v>
      </c>
      <c r="AT57" s="9">
        <f t="shared" si="17"/>
        <v>3.69</v>
      </c>
      <c r="AU57" s="23">
        <f t="shared" si="18"/>
        <v>66.825000000000003</v>
      </c>
    </row>
    <row r="58" spans="1:47" ht="21" customHeight="1" x14ac:dyDescent="0.15">
      <c r="A58" s="27" t="s">
        <v>131</v>
      </c>
      <c r="B58" s="37" t="s">
        <v>187</v>
      </c>
      <c r="C58" s="13">
        <v>83</v>
      </c>
      <c r="D58" s="9">
        <f t="shared" si="0"/>
        <v>3.7349999999999999</v>
      </c>
      <c r="E58" s="13">
        <v>69</v>
      </c>
      <c r="F58" s="9">
        <f t="shared" si="0"/>
        <v>3.105</v>
      </c>
      <c r="G58" s="13">
        <v>60</v>
      </c>
      <c r="H58" s="9">
        <f t="shared" ref="H58" si="622">G58*0.045</f>
        <v>2.6999999999999997</v>
      </c>
      <c r="I58" s="13">
        <v>55</v>
      </c>
      <c r="J58" s="9">
        <f t="shared" ref="J58" si="623">I58*0.045</f>
        <v>2.4750000000000001</v>
      </c>
      <c r="K58" s="13">
        <v>73</v>
      </c>
      <c r="L58" s="9">
        <f t="shared" ref="L58" si="624">K58*0.045</f>
        <v>3.2849999999999997</v>
      </c>
      <c r="M58" s="13">
        <v>69</v>
      </c>
      <c r="N58" s="9">
        <f t="shared" ref="N58" si="625">M58*0.045</f>
        <v>3.105</v>
      </c>
      <c r="O58" s="13">
        <v>72</v>
      </c>
      <c r="P58" s="9">
        <f t="shared" ref="P58" si="626">O58*0.045</f>
        <v>3.2399999999999998</v>
      </c>
      <c r="Q58" s="13">
        <v>84</v>
      </c>
      <c r="R58" s="9">
        <f t="shared" ref="R58" si="627">Q58*0.045</f>
        <v>3.78</v>
      </c>
      <c r="S58" s="13">
        <v>68</v>
      </c>
      <c r="T58" s="9">
        <f t="shared" ref="T58" si="628">S58*0.045</f>
        <v>3.06</v>
      </c>
      <c r="U58" s="13">
        <v>89</v>
      </c>
      <c r="V58" s="9">
        <f t="shared" ref="V58" si="629">U58*0.045</f>
        <v>4.0049999999999999</v>
      </c>
      <c r="W58" s="13">
        <v>87</v>
      </c>
      <c r="X58" s="9">
        <f t="shared" ref="X58" si="630">W58*0.045</f>
        <v>3.915</v>
      </c>
      <c r="Y58" s="13">
        <v>78</v>
      </c>
      <c r="Z58" s="9">
        <f t="shared" ref="Z58" si="631">Y58*0.045</f>
        <v>3.51</v>
      </c>
      <c r="AA58" s="13">
        <v>65</v>
      </c>
      <c r="AB58" s="9">
        <f t="shared" ref="AB58" si="632">AA58*0.045</f>
        <v>2.9249999999999998</v>
      </c>
      <c r="AC58" s="13">
        <v>74</v>
      </c>
      <c r="AD58" s="9">
        <f t="shared" ref="AD58" si="633">AC58*0.045</f>
        <v>3.33</v>
      </c>
      <c r="AE58" s="13">
        <v>73</v>
      </c>
      <c r="AF58" s="9">
        <f t="shared" si="597"/>
        <v>3.2849999999999997</v>
      </c>
      <c r="AG58" s="13">
        <v>64</v>
      </c>
      <c r="AH58" s="9">
        <f t="shared" si="597"/>
        <v>2.88</v>
      </c>
      <c r="AI58" s="14"/>
      <c r="AJ58" s="14"/>
      <c r="AK58" s="14"/>
      <c r="AL58" s="14"/>
      <c r="AM58" s="13">
        <v>71</v>
      </c>
      <c r="AN58" s="9">
        <f t="shared" si="14"/>
        <v>3.1949999999999998</v>
      </c>
      <c r="AO58" s="13">
        <v>82</v>
      </c>
      <c r="AP58" s="9">
        <f t="shared" si="15"/>
        <v>3.69</v>
      </c>
      <c r="AQ58" s="13">
        <v>84</v>
      </c>
      <c r="AR58" s="9">
        <f t="shared" si="16"/>
        <v>3.78</v>
      </c>
      <c r="AS58" s="13">
        <v>64</v>
      </c>
      <c r="AT58" s="9">
        <f t="shared" si="17"/>
        <v>2.88</v>
      </c>
      <c r="AU58" s="23">
        <f t="shared" si="18"/>
        <v>65.879999999999981</v>
      </c>
    </row>
    <row r="59" spans="1:47" ht="21" customHeight="1" x14ac:dyDescent="0.15">
      <c r="A59" s="27" t="s">
        <v>132</v>
      </c>
      <c r="B59" s="37" t="s">
        <v>188</v>
      </c>
      <c r="C59" s="13">
        <v>83</v>
      </c>
      <c r="D59" s="9">
        <f t="shared" si="0"/>
        <v>3.7349999999999999</v>
      </c>
      <c r="E59" s="13">
        <v>79</v>
      </c>
      <c r="F59" s="9">
        <f t="shared" si="0"/>
        <v>3.5549999999999997</v>
      </c>
      <c r="G59" s="13">
        <v>67</v>
      </c>
      <c r="H59" s="9">
        <f t="shared" ref="H59" si="634">G59*0.045</f>
        <v>3.0149999999999997</v>
      </c>
      <c r="I59" s="13">
        <v>72</v>
      </c>
      <c r="J59" s="9">
        <f t="shared" ref="J59" si="635">I59*0.045</f>
        <v>3.2399999999999998</v>
      </c>
      <c r="K59" s="13">
        <v>81</v>
      </c>
      <c r="L59" s="9">
        <f t="shared" ref="L59" si="636">K59*0.045</f>
        <v>3.645</v>
      </c>
      <c r="M59" s="13">
        <v>82</v>
      </c>
      <c r="N59" s="9">
        <f t="shared" ref="N59" si="637">M59*0.045</f>
        <v>3.69</v>
      </c>
      <c r="O59" s="13">
        <v>82</v>
      </c>
      <c r="P59" s="9">
        <f t="shared" ref="P59" si="638">O59*0.045</f>
        <v>3.69</v>
      </c>
      <c r="Q59" s="13">
        <v>91</v>
      </c>
      <c r="R59" s="9">
        <f t="shared" ref="R59" si="639">Q59*0.045</f>
        <v>4.0949999999999998</v>
      </c>
      <c r="S59" s="13">
        <v>72</v>
      </c>
      <c r="T59" s="9">
        <f t="shared" ref="T59" si="640">S59*0.045</f>
        <v>3.2399999999999998</v>
      </c>
      <c r="U59" s="13">
        <v>91</v>
      </c>
      <c r="V59" s="9">
        <f t="shared" ref="V59" si="641">U59*0.045</f>
        <v>4.0949999999999998</v>
      </c>
      <c r="W59" s="13">
        <v>91</v>
      </c>
      <c r="X59" s="9">
        <f t="shared" ref="X59" si="642">W59*0.045</f>
        <v>4.0949999999999998</v>
      </c>
      <c r="Y59" s="13">
        <v>86</v>
      </c>
      <c r="Z59" s="9">
        <f t="shared" ref="Z59" si="643">Y59*0.045</f>
        <v>3.8699999999999997</v>
      </c>
      <c r="AA59" s="13">
        <v>75</v>
      </c>
      <c r="AB59" s="9">
        <f t="shared" ref="AB59" si="644">AA59*0.045</f>
        <v>3.375</v>
      </c>
      <c r="AC59" s="13">
        <v>92</v>
      </c>
      <c r="AD59" s="9">
        <f t="shared" ref="AD59" si="645">AC59*0.045</f>
        <v>4.1399999999999997</v>
      </c>
      <c r="AE59" s="13">
        <v>79</v>
      </c>
      <c r="AF59" s="9">
        <f t="shared" si="597"/>
        <v>3.5549999999999997</v>
      </c>
      <c r="AG59" s="13">
        <v>74</v>
      </c>
      <c r="AH59" s="9">
        <f t="shared" si="597"/>
        <v>3.33</v>
      </c>
      <c r="AI59" s="14"/>
      <c r="AJ59" s="14"/>
      <c r="AK59" s="14"/>
      <c r="AL59" s="14"/>
      <c r="AM59" s="13">
        <v>82</v>
      </c>
      <c r="AN59" s="9">
        <f t="shared" si="14"/>
        <v>3.69</v>
      </c>
      <c r="AO59" s="13">
        <v>90</v>
      </c>
      <c r="AP59" s="9">
        <f t="shared" si="15"/>
        <v>4.05</v>
      </c>
      <c r="AQ59" s="13">
        <v>92</v>
      </c>
      <c r="AR59" s="9">
        <f t="shared" si="16"/>
        <v>4.1399999999999997</v>
      </c>
      <c r="AS59" s="13">
        <v>85</v>
      </c>
      <c r="AT59" s="9">
        <f t="shared" si="17"/>
        <v>3.8249999999999997</v>
      </c>
      <c r="AU59" s="23">
        <f t="shared" si="18"/>
        <v>74.069999999999993</v>
      </c>
    </row>
    <row r="60" spans="1:47" ht="21.6" customHeight="1" x14ac:dyDescent="0.15"/>
    <row r="61" spans="1:47" ht="21.6" customHeight="1" x14ac:dyDescent="0.15"/>
    <row r="62" spans="1:47" ht="21.6" customHeight="1" x14ac:dyDescent="0.15"/>
    <row r="63" spans="1:47" ht="21.6" customHeight="1" x14ac:dyDescent="0.15"/>
    <row r="64" spans="1:47" ht="21.6" customHeight="1" x14ac:dyDescent="0.15"/>
    <row r="65" ht="21.6" customHeight="1" x14ac:dyDescent="0.15"/>
    <row r="66" ht="21.6" customHeight="1" x14ac:dyDescent="0.15"/>
    <row r="67" ht="21.6" customHeight="1" x14ac:dyDescent="0.15"/>
    <row r="68" ht="21.6" customHeight="1" x14ac:dyDescent="0.15"/>
    <row r="69" ht="21.6" customHeight="1" x14ac:dyDescent="0.15"/>
    <row r="70" ht="21.6" customHeight="1" x14ac:dyDescent="0.15"/>
    <row r="71" ht="21.6" customHeight="1" x14ac:dyDescent="0.15"/>
    <row r="72" ht="21.6" customHeight="1" x14ac:dyDescent="0.15"/>
    <row r="73" ht="21.6" customHeight="1" x14ac:dyDescent="0.15"/>
    <row r="74" ht="21.6" customHeight="1" x14ac:dyDescent="0.15"/>
    <row r="75" ht="21.6" customHeight="1" x14ac:dyDescent="0.15"/>
    <row r="76" ht="21.6" customHeight="1" x14ac:dyDescent="0.15"/>
    <row r="77" ht="21.6" customHeight="1" x14ac:dyDescent="0.15"/>
    <row r="78" ht="21.6" customHeight="1" x14ac:dyDescent="0.15"/>
    <row r="79" ht="21.6" customHeight="1" x14ac:dyDescent="0.15"/>
    <row r="80" ht="21.6" customHeight="1" x14ac:dyDescent="0.15"/>
    <row r="81" ht="21.6" customHeight="1" x14ac:dyDescent="0.15"/>
    <row r="82" ht="21.6" customHeight="1" x14ac:dyDescent="0.15"/>
  </sheetData>
  <mergeCells count="24">
    <mergeCell ref="AQ4:AR4"/>
    <mergeCell ref="AS4:AT4"/>
    <mergeCell ref="AE4:AF4"/>
    <mergeCell ref="AG4:AH4"/>
    <mergeCell ref="AI4:AL4"/>
    <mergeCell ref="AM4:AN4"/>
    <mergeCell ref="AO4:AP4"/>
    <mergeCell ref="A4:A5"/>
    <mergeCell ref="B4:B5"/>
    <mergeCell ref="A2:V2"/>
    <mergeCell ref="M4:N4"/>
    <mergeCell ref="O4:P4"/>
    <mergeCell ref="AC4:AD4"/>
    <mergeCell ref="U4:V4"/>
    <mergeCell ref="C4:D4"/>
    <mergeCell ref="E4:F4"/>
    <mergeCell ref="K4:L4"/>
    <mergeCell ref="I4:J4"/>
    <mergeCell ref="G4:H4"/>
    <mergeCell ref="Q4:R4"/>
    <mergeCell ref="S4:T4"/>
    <mergeCell ref="AA4:AB4"/>
    <mergeCell ref="Y4:Z4"/>
    <mergeCell ref="W4:X4"/>
  </mergeCells>
  <phoneticPr fontId="2" type="noConversion"/>
  <hyperlinks>
    <hyperlink ref="B6" r:id="rId1" tooltip="【故事】No.01 时光匆匆，与爱长存" display="http://letsfilm.org/archives/50196"/>
    <hyperlink ref="B7" r:id="rId2" tooltip="【故事】No.02 一个人，一座城" display="http://letsfilm.org/archives/50577"/>
    <hyperlink ref="B8" r:id="rId3" tooltip="【故事】No.03 愿每一份回忆如咖啡般醇厚" display="http://letsfilm.org/archives/50612"/>
    <hyperlink ref="B9" r:id="rId4" tooltip="【故事】No.04 私情至上主义" display="http://letsfilm.org/archives/51357"/>
    <hyperlink ref="B10" r:id="rId5" tooltip="【故事】No.05 活在棉北里" display="http://letsfilm.org/archives/51579"/>
    <hyperlink ref="B11" r:id="rId6" tooltip="【故事】No.06 泉州记忆" display="http://letsfilm.org/archives/52032"/>
    <hyperlink ref="B12" r:id="rId7" tooltip="【故事】No.07 我的17岁" display="http://letsfilm.org/archives/52502"/>
    <hyperlink ref="B13" r:id="rId8" tooltip="【故事】No.08 那些美好，只剩美好" display="http://letsfilm.org/archives/52529"/>
    <hyperlink ref="B14" r:id="rId9" tooltip="【故事】No.09 胶片影中的台湾" display="http://letsfilm.org/archives/52589"/>
    <hyperlink ref="B15" r:id="rId10" tooltip="【故事】No.10 思念人之屋" display="http://letsfilm.org/archives/52859"/>
    <hyperlink ref="B16" r:id="rId11" tooltip="【故事】No.11 无题" display="http://letsfilm.org/archives/53035"/>
    <hyperlink ref="B17" r:id="rId12" tooltip="【故事】No.12 去极北之地看雪" display="http://letsfilm.org/archives/53523"/>
    <hyperlink ref="B18" r:id="rId13" tooltip="【故事】No.13 回家" display="http://letsfilm.org/archives/53728"/>
    <hyperlink ref="B19" r:id="rId14" tooltip="【故事】No.14 长不大的我" display="http://letsfilm.org/archives/53830"/>
    <hyperlink ref="B20" r:id="rId15" tooltip="【故事】No.15 台北的小人物生活" display="http://letsfilm.org/archives/54153"/>
    <hyperlink ref="B21" r:id="rId16" tooltip="【故事】No.016 从第一台胶片机说起" display="http://letsfilm.org/archives/54443"/>
    <hyperlink ref="B22" r:id="rId17" tooltip="【故事】No.017 The story" display="http://letsfilm.org/archives/54509"/>
    <hyperlink ref="B23" r:id="rId18" tooltip="【故事】No.18 广厦背后的矮房" display="http://letsfilm.org/archives/54599"/>
    <hyperlink ref="B24" r:id="rId19" tooltip="【故事】No.19 乌镇" display="http://letsfilm.org/archives/54765"/>
    <hyperlink ref="B25" r:id="rId20" tooltip="【故事】No.20 旧金山，海滨边的斑斓都市" display="http://letsfilm.org/archives/54858"/>
    <hyperlink ref="B26" r:id="rId21" tooltip="【故事】No.021 我的故事之日本" display="http://letsfilm.org/archives/55417"/>
    <hyperlink ref="B27" r:id="rId22" tooltip="【故事】No.22 我们的故事" display="http://letsfilm.org/archives/55927"/>
    <hyperlink ref="B28" r:id="rId23" tooltip="【故事】No.23 小猫海参" display="http://letsfilm.org/archives/56316"/>
    <hyperlink ref="B29" r:id="rId24" tooltip="【故事】No.24 我和胶片的故事" display="http://letsfilm.org/archives/56416"/>
    <hyperlink ref="B30" r:id="rId25" tooltip="【故事】No.25 这是一个悲伤的故事" display="http://letsfilm.org/archives/56602"/>
    <hyperlink ref="B32" r:id="rId26" tooltip="【故事】No.27 时光不倒流" display="http://letsfilm.org/archives/56750"/>
    <hyperlink ref="B33" r:id="rId27" tooltip="【故事】No.28 你是浪子，别泊岸。" display="http://letsfilm.org/archives/56851"/>
    <hyperlink ref="B34" r:id="rId28" tooltip="【故事】No.29 毕业十年" display="http://letsfilm.org/archives/56709"/>
    <hyperlink ref="B35" r:id="rId29" tooltip="【故事】No.30 那斑驳的从前" display="http://letsfilm.org/archives/56892"/>
    <hyperlink ref="B36" r:id="rId30" tooltip="【故事】No.31 讲故事本身是一种令我感动的状态" display="http://letsfilm.org/archives/57246"/>
    <hyperlink ref="B37" r:id="rId31" tooltip="【故事】No.32 快城市，慢生活" display="http://letsfilm.org/archives/57429"/>
    <hyperlink ref="B38" r:id="rId32" tooltip="【故事】No.33 临海，不靠海。" display="http://letsfilm.org/archives/57484"/>
    <hyperlink ref="B39" r:id="rId33" tooltip="【故事】No.34 红裙公子" display="http://letsfilm.org/archives/58027"/>
    <hyperlink ref="B40" r:id="rId34" tooltip="【故事】No.35 画与画" display="http://letsfilm.org/archives/58104"/>
    <hyperlink ref="B41" r:id="rId35" tooltip="【故事】No.36 我们都是过客" display="http://letsfilm.org/archives/58213"/>
    <hyperlink ref="B42" r:id="rId36" tooltip="【故事】No.37 最美好的时间遇见最美好的你" display="http://letsfilm.org/archives/58374"/>
    <hyperlink ref="B43" r:id="rId37" tooltip="【故事】No.38 悲伤疯人院" display="http://letsfilm.org/archives/58730"/>
    <hyperlink ref="B44" r:id="rId38" tooltip="【故事】No.39 少年巴比伦" display="http://letsfilm.org/archives/58728"/>
    <hyperlink ref="B45" r:id="rId39" tooltip="【故事】No.40 谢谢你，路过我的全世界" display="http://letsfilm.org/archives/58757"/>
    <hyperlink ref="B46" r:id="rId40" tooltip="【故事】No.41 过年" display="http://letsfilm.org/archives/59331"/>
    <hyperlink ref="B47" r:id="rId41" tooltip="【故事】No.42 静雪" display="http://letsfilm.org/archives/58710"/>
    <hyperlink ref="B48" r:id="rId42" tooltip="【故事】No.43 过年·家宴" display="http://letsfilm.org/archives/59390"/>
    <hyperlink ref="B49" r:id="rId43" tooltip="【故事】No.44 情怀不会倒退" display="http://letsfilm.org/archives/59555"/>
    <hyperlink ref="B50" r:id="rId44" tooltip="【故事】No.45 没有回忆的人没有未来可言" display="http://letsfilm.org/archives/59567"/>
    <hyperlink ref="B51" r:id="rId45" tooltip="【故事】No.46 我怀念的" display="http://letsfilm.org/archives/59827"/>
    <hyperlink ref="B52" r:id="rId46" tooltip="【故事】No.47 生活是一场醒着的梦" display="http://letsfilm.org/archives/59925"/>
    <hyperlink ref="B53" r:id="rId47" tooltip="【故事】No.48 第36个故事" display="http://letsfilm.org/archives/60037"/>
    <hyperlink ref="B54" r:id="rId48" tooltip="【故事】No.49 城市时光" display="http://letsfilm.org/archives/61606"/>
    <hyperlink ref="B55" r:id="rId49" tooltip="【故事】No.50 禱告" display="http://letsfilm.org/archives/62055"/>
    <hyperlink ref="B56" r:id="rId50" tooltip="【故事】No.51 我不喜欢旅行这个词，我只是走走看看" display="http://letsfilm.org/archives/62136"/>
    <hyperlink ref="B57" r:id="rId51" tooltip="【故事】No.52 阿嬷的村庄" display="http://letsfilm.org/archives/63595"/>
    <hyperlink ref="B58" r:id="rId52" tooltip="【故事】No.53 赶在结束之前" display="http://letsfilm.org/archives/63770"/>
    <hyperlink ref="B59" r:id="rId53" tooltip="【故事】No.54 来自喵星的你" display="http://letsfilm.org/archives/63769"/>
  </hyperlinks>
  <pageMargins left="0.7" right="0.7" top="0.75" bottom="0.75" header="0.3" footer="0.3"/>
  <pageSetup paperSize="9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2:G6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7" sqref="G7"/>
    </sheetView>
  </sheetViews>
  <sheetFormatPr defaultColWidth="8.875" defaultRowHeight="16.5" x14ac:dyDescent="0.15"/>
  <cols>
    <col min="1" max="1" width="9.5" style="2" bestFit="1" customWidth="1"/>
    <col min="2" max="2" width="47.125" style="1" customWidth="1"/>
    <col min="3" max="3" width="13" style="16" customWidth="1"/>
    <col min="4" max="4" width="13" style="12" customWidth="1"/>
    <col min="5" max="5" width="13" style="16" customWidth="1"/>
    <col min="6" max="6" width="13" style="5" customWidth="1"/>
    <col min="7" max="7" width="13" style="32" customWidth="1"/>
    <col min="8" max="16384" width="8.875" style="1"/>
  </cols>
  <sheetData>
    <row r="2" spans="1:7" ht="19.149999999999999" x14ac:dyDescent="0.25">
      <c r="A2" s="45" t="str">
        <f>评审!A2:V2</f>
        <v>胶片摄影月赛第四季：故事</v>
      </c>
      <c r="B2" s="45"/>
      <c r="C2" s="45"/>
      <c r="D2" s="45"/>
      <c r="E2" s="45"/>
      <c r="F2" s="45"/>
      <c r="G2" s="45"/>
    </row>
    <row r="3" spans="1:7" x14ac:dyDescent="0.15">
      <c r="A3" s="47" t="s">
        <v>198</v>
      </c>
      <c r="B3" s="47"/>
      <c r="C3" s="47"/>
      <c r="D3" s="47"/>
      <c r="E3" s="47"/>
      <c r="F3" s="47"/>
      <c r="G3" s="47"/>
    </row>
    <row r="4" spans="1:7" ht="21" customHeight="1" x14ac:dyDescent="0.15">
      <c r="A4" s="50" t="s">
        <v>0</v>
      </c>
      <c r="B4" s="50" t="s">
        <v>1</v>
      </c>
      <c r="C4" s="52" t="s">
        <v>77</v>
      </c>
      <c r="D4" s="53"/>
      <c r="E4" s="52" t="s">
        <v>69</v>
      </c>
      <c r="F4" s="53"/>
      <c r="G4" s="48" t="s">
        <v>70</v>
      </c>
    </row>
    <row r="5" spans="1:7" ht="32.450000000000003" customHeight="1" x14ac:dyDescent="0.15">
      <c r="A5" s="51"/>
      <c r="B5" s="51"/>
      <c r="C5" s="54"/>
      <c r="D5" s="55"/>
      <c r="E5" s="54"/>
      <c r="F5" s="55"/>
      <c r="G5" s="49"/>
    </row>
    <row r="6" spans="1:7" ht="22.15" customHeight="1" x14ac:dyDescent="0.15">
      <c r="A6" s="26" t="s">
        <v>2</v>
      </c>
      <c r="B6" s="35" t="s">
        <v>133</v>
      </c>
      <c r="C6" s="26">
        <v>2824</v>
      </c>
      <c r="D6" s="9">
        <v>5</v>
      </c>
      <c r="E6" s="26">
        <v>4</v>
      </c>
      <c r="F6" s="15">
        <f>E6/2</f>
        <v>2</v>
      </c>
      <c r="G6" s="31">
        <f>D6+F6</f>
        <v>7</v>
      </c>
    </row>
    <row r="7" spans="1:7" ht="22.15" customHeight="1" x14ac:dyDescent="0.15">
      <c r="A7" s="26" t="s">
        <v>3</v>
      </c>
      <c r="B7" s="35" t="s">
        <v>134</v>
      </c>
      <c r="C7" s="26">
        <v>1172</v>
      </c>
      <c r="D7" s="9">
        <f t="shared" ref="D6:D11" si="0">C7/500</f>
        <v>2.3439999999999999</v>
      </c>
      <c r="E7" s="26">
        <v>8</v>
      </c>
      <c r="F7" s="15">
        <f t="shared" ref="F7:F59" si="1">E7/2</f>
        <v>4</v>
      </c>
      <c r="G7" s="31">
        <f t="shared" ref="G7:G59" si="2">D7+F7</f>
        <v>6.3439999999999994</v>
      </c>
    </row>
    <row r="8" spans="1:7" ht="22.15" customHeight="1" x14ac:dyDescent="0.15">
      <c r="A8" s="26" t="s">
        <v>4</v>
      </c>
      <c r="B8" s="35" t="s">
        <v>135</v>
      </c>
      <c r="C8" s="26">
        <v>3669</v>
      </c>
      <c r="D8" s="9">
        <v>5</v>
      </c>
      <c r="E8" s="26">
        <v>13</v>
      </c>
      <c r="F8" s="15">
        <v>5</v>
      </c>
      <c r="G8" s="31">
        <f t="shared" si="2"/>
        <v>10</v>
      </c>
    </row>
    <row r="9" spans="1:7" ht="22.15" customHeight="1" x14ac:dyDescent="0.15">
      <c r="A9" s="26" t="s">
        <v>5</v>
      </c>
      <c r="B9" s="35" t="s">
        <v>136</v>
      </c>
      <c r="C9" s="26">
        <v>1098</v>
      </c>
      <c r="D9" s="9">
        <f t="shared" si="0"/>
        <v>2.1960000000000002</v>
      </c>
      <c r="E9" s="26">
        <v>5</v>
      </c>
      <c r="F9" s="15">
        <f t="shared" si="1"/>
        <v>2.5</v>
      </c>
      <c r="G9" s="31">
        <f t="shared" si="2"/>
        <v>4.6959999999999997</v>
      </c>
    </row>
    <row r="10" spans="1:7" ht="22.15" customHeight="1" x14ac:dyDescent="0.15">
      <c r="A10" s="26" t="s">
        <v>6</v>
      </c>
      <c r="B10" s="35" t="s">
        <v>137</v>
      </c>
      <c r="C10" s="26">
        <v>979</v>
      </c>
      <c r="D10" s="9">
        <f t="shared" si="0"/>
        <v>1.958</v>
      </c>
      <c r="E10" s="26">
        <v>3</v>
      </c>
      <c r="F10" s="15">
        <f t="shared" si="1"/>
        <v>1.5</v>
      </c>
      <c r="G10" s="31">
        <f t="shared" si="2"/>
        <v>3.4580000000000002</v>
      </c>
    </row>
    <row r="11" spans="1:7" ht="22.15" customHeight="1" x14ac:dyDescent="0.15">
      <c r="A11" s="26" t="s">
        <v>7</v>
      </c>
      <c r="B11" s="35" t="s">
        <v>72</v>
      </c>
      <c r="C11" s="26">
        <v>968</v>
      </c>
      <c r="D11" s="9">
        <f t="shared" si="0"/>
        <v>1.9359999999999999</v>
      </c>
      <c r="E11" s="26">
        <v>3</v>
      </c>
      <c r="F11" s="15">
        <f t="shared" si="1"/>
        <v>1.5</v>
      </c>
      <c r="G11" s="31">
        <f t="shared" si="2"/>
        <v>3.4359999999999999</v>
      </c>
    </row>
    <row r="12" spans="1:7" ht="22.15" customHeight="1" x14ac:dyDescent="0.15">
      <c r="A12" s="26" t="s">
        <v>8</v>
      </c>
      <c r="B12" s="35" t="s">
        <v>138</v>
      </c>
      <c r="C12" s="26">
        <v>1644</v>
      </c>
      <c r="D12" s="9">
        <f>C12/500</f>
        <v>3.2879999999999998</v>
      </c>
      <c r="E12" s="26">
        <v>1</v>
      </c>
      <c r="F12" s="15">
        <f t="shared" si="1"/>
        <v>0.5</v>
      </c>
      <c r="G12" s="31">
        <f t="shared" si="2"/>
        <v>3.7879999999999998</v>
      </c>
    </row>
    <row r="13" spans="1:7" ht="22.15" customHeight="1" x14ac:dyDescent="0.15">
      <c r="A13" s="26" t="s">
        <v>9</v>
      </c>
      <c r="B13" s="35" t="s">
        <v>139</v>
      </c>
      <c r="C13" s="26">
        <v>2753</v>
      </c>
      <c r="D13" s="9">
        <v>5</v>
      </c>
      <c r="E13" s="26">
        <v>4</v>
      </c>
      <c r="F13" s="15">
        <f t="shared" si="1"/>
        <v>2</v>
      </c>
      <c r="G13" s="31">
        <f t="shared" si="2"/>
        <v>7</v>
      </c>
    </row>
    <row r="14" spans="1:7" ht="22.15" customHeight="1" x14ac:dyDescent="0.15">
      <c r="A14" s="26" t="s">
        <v>10</v>
      </c>
      <c r="B14" s="35" t="s">
        <v>140</v>
      </c>
      <c r="C14" s="26">
        <v>2310</v>
      </c>
      <c r="D14" s="9">
        <f t="shared" ref="D13:D59" si="3">C14/500</f>
        <v>4.62</v>
      </c>
      <c r="E14" s="26">
        <v>6</v>
      </c>
      <c r="F14" s="15">
        <f t="shared" si="1"/>
        <v>3</v>
      </c>
      <c r="G14" s="31">
        <f t="shared" si="2"/>
        <v>7.62</v>
      </c>
    </row>
    <row r="15" spans="1:7" ht="22.15" customHeight="1" x14ac:dyDescent="0.15">
      <c r="A15" s="26" t="s">
        <v>11</v>
      </c>
      <c r="B15" s="35" t="s">
        <v>141</v>
      </c>
      <c r="C15" s="26">
        <v>949</v>
      </c>
      <c r="D15" s="9">
        <f t="shared" si="3"/>
        <v>1.8979999999999999</v>
      </c>
      <c r="E15" s="26">
        <v>2</v>
      </c>
      <c r="F15" s="15">
        <f t="shared" si="1"/>
        <v>1</v>
      </c>
      <c r="G15" s="31">
        <f t="shared" si="2"/>
        <v>2.8979999999999997</v>
      </c>
    </row>
    <row r="16" spans="1:7" ht="22.15" customHeight="1" x14ac:dyDescent="0.15">
      <c r="A16" s="26" t="s">
        <v>12</v>
      </c>
      <c r="B16" s="35" t="s">
        <v>142</v>
      </c>
      <c r="C16" s="26">
        <v>962</v>
      </c>
      <c r="D16" s="9">
        <f t="shared" si="3"/>
        <v>1.9239999999999999</v>
      </c>
      <c r="E16" s="26">
        <v>0</v>
      </c>
      <c r="F16" s="15">
        <f t="shared" si="1"/>
        <v>0</v>
      </c>
      <c r="G16" s="31">
        <f t="shared" si="2"/>
        <v>1.9239999999999999</v>
      </c>
    </row>
    <row r="17" spans="1:7" ht="22.15" customHeight="1" x14ac:dyDescent="0.15">
      <c r="A17" s="26" t="s">
        <v>13</v>
      </c>
      <c r="B17" s="35" t="s">
        <v>143</v>
      </c>
      <c r="C17" s="26">
        <v>833</v>
      </c>
      <c r="D17" s="9">
        <f t="shared" si="3"/>
        <v>1.6659999999999999</v>
      </c>
      <c r="E17" s="26">
        <v>3</v>
      </c>
      <c r="F17" s="15">
        <f t="shared" si="1"/>
        <v>1.5</v>
      </c>
      <c r="G17" s="31">
        <f t="shared" si="2"/>
        <v>3.1659999999999999</v>
      </c>
    </row>
    <row r="18" spans="1:7" ht="22.15" customHeight="1" x14ac:dyDescent="0.15">
      <c r="A18" s="26" t="s">
        <v>14</v>
      </c>
      <c r="B18" s="35" t="s">
        <v>144</v>
      </c>
      <c r="C18" s="26">
        <v>842</v>
      </c>
      <c r="D18" s="9">
        <f t="shared" si="3"/>
        <v>1.6839999999999999</v>
      </c>
      <c r="E18" s="26">
        <v>1</v>
      </c>
      <c r="F18" s="15">
        <f t="shared" si="1"/>
        <v>0.5</v>
      </c>
      <c r="G18" s="31">
        <f t="shared" si="2"/>
        <v>2.1840000000000002</v>
      </c>
    </row>
    <row r="19" spans="1:7" ht="22.15" customHeight="1" x14ac:dyDescent="0.15">
      <c r="A19" s="26" t="s">
        <v>15</v>
      </c>
      <c r="B19" s="35" t="s">
        <v>145</v>
      </c>
      <c r="C19" s="26">
        <v>772</v>
      </c>
      <c r="D19" s="9">
        <f t="shared" si="3"/>
        <v>1.544</v>
      </c>
      <c r="E19" s="26">
        <v>3</v>
      </c>
      <c r="F19" s="15">
        <f t="shared" si="1"/>
        <v>1.5</v>
      </c>
      <c r="G19" s="31">
        <f t="shared" si="2"/>
        <v>3.044</v>
      </c>
    </row>
    <row r="20" spans="1:7" ht="22.15" customHeight="1" x14ac:dyDescent="0.15">
      <c r="A20" s="26" t="s">
        <v>16</v>
      </c>
      <c r="B20" s="35" t="s">
        <v>146</v>
      </c>
      <c r="C20" s="26">
        <v>1336</v>
      </c>
      <c r="D20" s="9">
        <f t="shared" si="3"/>
        <v>2.6720000000000002</v>
      </c>
      <c r="E20" s="26">
        <v>4</v>
      </c>
      <c r="F20" s="15">
        <f t="shared" si="1"/>
        <v>2</v>
      </c>
      <c r="G20" s="31">
        <f t="shared" si="2"/>
        <v>4.6720000000000006</v>
      </c>
    </row>
    <row r="21" spans="1:7" ht="22.15" customHeight="1" x14ac:dyDescent="0.15">
      <c r="A21" s="26" t="s">
        <v>17</v>
      </c>
      <c r="B21" s="35" t="s">
        <v>147</v>
      </c>
      <c r="C21" s="26">
        <v>1478</v>
      </c>
      <c r="D21" s="9">
        <f t="shared" si="3"/>
        <v>2.956</v>
      </c>
      <c r="E21" s="26">
        <v>11</v>
      </c>
      <c r="F21" s="15">
        <v>5</v>
      </c>
      <c r="G21" s="31">
        <f t="shared" si="2"/>
        <v>7.9559999999999995</v>
      </c>
    </row>
    <row r="22" spans="1:7" ht="22.15" customHeight="1" x14ac:dyDescent="0.25">
      <c r="A22" s="26" t="s">
        <v>18</v>
      </c>
      <c r="B22" s="35" t="s">
        <v>148</v>
      </c>
      <c r="C22" s="26">
        <v>949</v>
      </c>
      <c r="D22" s="9">
        <f t="shared" si="3"/>
        <v>1.8979999999999999</v>
      </c>
      <c r="E22" s="26">
        <v>3</v>
      </c>
      <c r="F22" s="15">
        <f t="shared" si="1"/>
        <v>1.5</v>
      </c>
      <c r="G22" s="31">
        <f t="shared" si="2"/>
        <v>3.3979999999999997</v>
      </c>
    </row>
    <row r="23" spans="1:7" ht="22.15" customHeight="1" x14ac:dyDescent="0.15">
      <c r="A23" s="26" t="s">
        <v>19</v>
      </c>
      <c r="B23" s="35" t="s">
        <v>149</v>
      </c>
      <c r="C23" s="26">
        <v>1991</v>
      </c>
      <c r="D23" s="9">
        <f t="shared" si="3"/>
        <v>3.9820000000000002</v>
      </c>
      <c r="E23" s="26">
        <v>2</v>
      </c>
      <c r="F23" s="15">
        <f t="shared" si="1"/>
        <v>1</v>
      </c>
      <c r="G23" s="31">
        <f t="shared" si="2"/>
        <v>4.9820000000000002</v>
      </c>
    </row>
    <row r="24" spans="1:7" ht="22.15" customHeight="1" x14ac:dyDescent="0.15">
      <c r="A24" s="26" t="s">
        <v>20</v>
      </c>
      <c r="B24" s="35" t="s">
        <v>150</v>
      </c>
      <c r="C24" s="26">
        <v>1125</v>
      </c>
      <c r="D24" s="9">
        <f t="shared" si="3"/>
        <v>2.25</v>
      </c>
      <c r="E24" s="26">
        <v>2</v>
      </c>
      <c r="F24" s="15">
        <f t="shared" si="1"/>
        <v>1</v>
      </c>
      <c r="G24" s="31">
        <f t="shared" si="2"/>
        <v>3.25</v>
      </c>
    </row>
    <row r="25" spans="1:7" ht="22.15" customHeight="1" x14ac:dyDescent="0.15">
      <c r="A25" s="26" t="s">
        <v>21</v>
      </c>
      <c r="B25" s="35" t="s">
        <v>151</v>
      </c>
      <c r="C25" s="26">
        <v>815</v>
      </c>
      <c r="D25" s="9">
        <f t="shared" si="3"/>
        <v>1.63</v>
      </c>
      <c r="E25" s="26">
        <v>3</v>
      </c>
      <c r="F25" s="15">
        <f t="shared" si="1"/>
        <v>1.5</v>
      </c>
      <c r="G25" s="31">
        <f t="shared" si="2"/>
        <v>3.13</v>
      </c>
    </row>
    <row r="26" spans="1:7" ht="22.15" customHeight="1" x14ac:dyDescent="0.15">
      <c r="A26" s="26" t="s">
        <v>22</v>
      </c>
      <c r="B26" s="35" t="s">
        <v>152</v>
      </c>
      <c r="C26" s="26">
        <v>1330</v>
      </c>
      <c r="D26" s="9">
        <f t="shared" si="3"/>
        <v>2.66</v>
      </c>
      <c r="E26" s="26">
        <v>6</v>
      </c>
      <c r="F26" s="15">
        <f t="shared" si="1"/>
        <v>3</v>
      </c>
      <c r="G26" s="31">
        <f t="shared" si="2"/>
        <v>5.66</v>
      </c>
    </row>
    <row r="27" spans="1:7" ht="22.15" customHeight="1" x14ac:dyDescent="0.15">
      <c r="A27" s="26" t="s">
        <v>23</v>
      </c>
      <c r="B27" s="35" t="s">
        <v>153</v>
      </c>
      <c r="C27" s="26">
        <v>1667</v>
      </c>
      <c r="D27" s="9">
        <f t="shared" si="3"/>
        <v>3.3340000000000001</v>
      </c>
      <c r="E27" s="26">
        <v>10</v>
      </c>
      <c r="F27" s="15">
        <v>5</v>
      </c>
      <c r="G27" s="31">
        <f t="shared" si="2"/>
        <v>8.3339999999999996</v>
      </c>
    </row>
    <row r="28" spans="1:7" ht="22.15" customHeight="1" x14ac:dyDescent="0.15">
      <c r="A28" s="26" t="s">
        <v>24</v>
      </c>
      <c r="B28" s="35" t="s">
        <v>154</v>
      </c>
      <c r="C28" s="26">
        <v>2004</v>
      </c>
      <c r="D28" s="9">
        <f t="shared" si="3"/>
        <v>4.008</v>
      </c>
      <c r="E28" s="26">
        <v>9</v>
      </c>
      <c r="F28" s="15">
        <f t="shared" si="1"/>
        <v>4.5</v>
      </c>
      <c r="G28" s="31">
        <f t="shared" si="2"/>
        <v>8.5079999999999991</v>
      </c>
    </row>
    <row r="29" spans="1:7" ht="22.15" customHeight="1" x14ac:dyDescent="0.15">
      <c r="A29" s="26" t="s">
        <v>25</v>
      </c>
      <c r="B29" s="35" t="s">
        <v>155</v>
      </c>
      <c r="C29" s="26">
        <v>1290</v>
      </c>
      <c r="D29" s="9">
        <f t="shared" si="3"/>
        <v>2.58</v>
      </c>
      <c r="E29" s="26">
        <v>1</v>
      </c>
      <c r="F29" s="15">
        <f t="shared" si="1"/>
        <v>0.5</v>
      </c>
      <c r="G29" s="31">
        <f t="shared" si="2"/>
        <v>3.08</v>
      </c>
    </row>
    <row r="30" spans="1:7" ht="22.15" customHeight="1" x14ac:dyDescent="0.15">
      <c r="A30" s="26" t="s">
        <v>26</v>
      </c>
      <c r="B30" s="35" t="s">
        <v>156</v>
      </c>
      <c r="C30" s="26">
        <v>3465</v>
      </c>
      <c r="D30" s="9">
        <v>5</v>
      </c>
      <c r="E30" s="26">
        <v>19</v>
      </c>
      <c r="F30" s="15">
        <v>5</v>
      </c>
      <c r="G30" s="31">
        <f t="shared" si="2"/>
        <v>10</v>
      </c>
    </row>
    <row r="31" spans="1:7" ht="22.15" customHeight="1" x14ac:dyDescent="0.15">
      <c r="A31" s="26" t="s">
        <v>27</v>
      </c>
      <c r="B31" s="36" t="s">
        <v>157</v>
      </c>
      <c r="C31" s="26"/>
      <c r="D31" s="9">
        <f t="shared" si="3"/>
        <v>0</v>
      </c>
      <c r="E31" s="26"/>
      <c r="F31" s="15">
        <f t="shared" si="1"/>
        <v>0</v>
      </c>
      <c r="G31" s="31">
        <f t="shared" si="2"/>
        <v>0</v>
      </c>
    </row>
    <row r="32" spans="1:7" ht="22.15" customHeight="1" x14ac:dyDescent="0.15">
      <c r="A32" s="26" t="s">
        <v>28</v>
      </c>
      <c r="B32" s="35" t="s">
        <v>158</v>
      </c>
      <c r="C32" s="26">
        <v>829</v>
      </c>
      <c r="D32" s="9">
        <f t="shared" si="3"/>
        <v>1.6579999999999999</v>
      </c>
      <c r="E32" s="26">
        <v>0</v>
      </c>
      <c r="F32" s="15">
        <f t="shared" si="1"/>
        <v>0</v>
      </c>
      <c r="G32" s="31">
        <f t="shared" si="2"/>
        <v>1.6579999999999999</v>
      </c>
    </row>
    <row r="33" spans="1:7" ht="22.15" customHeight="1" x14ac:dyDescent="0.15">
      <c r="A33" s="26" t="s">
        <v>29</v>
      </c>
      <c r="B33" s="35" t="s">
        <v>159</v>
      </c>
      <c r="C33" s="26">
        <v>1157</v>
      </c>
      <c r="D33" s="9">
        <f t="shared" si="3"/>
        <v>2.3140000000000001</v>
      </c>
      <c r="E33" s="26">
        <v>8</v>
      </c>
      <c r="F33" s="15">
        <f t="shared" si="1"/>
        <v>4</v>
      </c>
      <c r="G33" s="31">
        <f t="shared" si="2"/>
        <v>6.3140000000000001</v>
      </c>
    </row>
    <row r="34" spans="1:7" ht="22.15" customHeight="1" x14ac:dyDescent="0.15">
      <c r="A34" s="26" t="s">
        <v>30</v>
      </c>
      <c r="B34" s="35" t="s">
        <v>160</v>
      </c>
      <c r="C34" s="26">
        <v>1480</v>
      </c>
      <c r="D34" s="9">
        <f t="shared" si="3"/>
        <v>2.96</v>
      </c>
      <c r="E34" s="26">
        <v>2</v>
      </c>
      <c r="F34" s="15">
        <f t="shared" si="1"/>
        <v>1</v>
      </c>
      <c r="G34" s="31">
        <f t="shared" si="2"/>
        <v>3.96</v>
      </c>
    </row>
    <row r="35" spans="1:7" ht="22.15" customHeight="1" x14ac:dyDescent="0.15">
      <c r="A35" s="26" t="s">
        <v>40</v>
      </c>
      <c r="B35" s="35" t="s">
        <v>161</v>
      </c>
      <c r="C35" s="26">
        <v>770</v>
      </c>
      <c r="D35" s="9">
        <f t="shared" si="3"/>
        <v>1.54</v>
      </c>
      <c r="E35" s="26">
        <v>3</v>
      </c>
      <c r="F35" s="15">
        <f t="shared" si="1"/>
        <v>1.5</v>
      </c>
      <c r="G35" s="31">
        <f t="shared" si="2"/>
        <v>3.04</v>
      </c>
    </row>
    <row r="36" spans="1:7" ht="22.15" customHeight="1" x14ac:dyDescent="0.15">
      <c r="A36" s="26" t="s">
        <v>41</v>
      </c>
      <c r="B36" s="35" t="s">
        <v>162</v>
      </c>
      <c r="C36" s="26">
        <v>877</v>
      </c>
      <c r="D36" s="9">
        <f t="shared" si="3"/>
        <v>1.754</v>
      </c>
      <c r="E36" s="26">
        <v>4</v>
      </c>
      <c r="F36" s="15">
        <f t="shared" si="1"/>
        <v>2</v>
      </c>
      <c r="G36" s="31">
        <f t="shared" si="2"/>
        <v>3.754</v>
      </c>
    </row>
    <row r="37" spans="1:7" ht="22.15" customHeight="1" x14ac:dyDescent="0.15">
      <c r="A37" s="26" t="s">
        <v>42</v>
      </c>
      <c r="B37" s="35" t="s">
        <v>163</v>
      </c>
      <c r="C37" s="26">
        <v>798</v>
      </c>
      <c r="D37" s="9">
        <f t="shared" si="3"/>
        <v>1.5960000000000001</v>
      </c>
      <c r="E37" s="26">
        <v>2</v>
      </c>
      <c r="F37" s="15">
        <f t="shared" si="1"/>
        <v>1</v>
      </c>
      <c r="G37" s="31">
        <f t="shared" si="2"/>
        <v>2.5960000000000001</v>
      </c>
    </row>
    <row r="38" spans="1:7" ht="22.15" customHeight="1" x14ac:dyDescent="0.15">
      <c r="A38" s="26" t="s">
        <v>43</v>
      </c>
      <c r="B38" s="35" t="s">
        <v>164</v>
      </c>
      <c r="C38" s="26">
        <v>1050</v>
      </c>
      <c r="D38" s="9">
        <f t="shared" si="3"/>
        <v>2.1</v>
      </c>
      <c r="E38" s="26">
        <v>3</v>
      </c>
      <c r="F38" s="15">
        <f t="shared" si="1"/>
        <v>1.5</v>
      </c>
      <c r="G38" s="31">
        <f t="shared" si="2"/>
        <v>3.6</v>
      </c>
    </row>
    <row r="39" spans="1:7" ht="22.15" customHeight="1" x14ac:dyDescent="0.15">
      <c r="A39" s="26" t="s">
        <v>44</v>
      </c>
      <c r="B39" s="35" t="s">
        <v>165</v>
      </c>
      <c r="C39" s="26">
        <v>1002</v>
      </c>
      <c r="D39" s="9">
        <f t="shared" si="3"/>
        <v>2.004</v>
      </c>
      <c r="E39" s="26">
        <v>1</v>
      </c>
      <c r="F39" s="15">
        <f t="shared" si="1"/>
        <v>0.5</v>
      </c>
      <c r="G39" s="31">
        <f t="shared" si="2"/>
        <v>2.504</v>
      </c>
    </row>
    <row r="40" spans="1:7" ht="22.15" customHeight="1" x14ac:dyDescent="0.15">
      <c r="A40" s="26" t="s">
        <v>45</v>
      </c>
      <c r="B40" s="35" t="s">
        <v>166</v>
      </c>
      <c r="C40" s="26">
        <v>983</v>
      </c>
      <c r="D40" s="9">
        <f t="shared" si="3"/>
        <v>1.966</v>
      </c>
      <c r="E40" s="26">
        <v>1</v>
      </c>
      <c r="F40" s="15">
        <f t="shared" si="1"/>
        <v>0.5</v>
      </c>
      <c r="G40" s="31">
        <f t="shared" si="2"/>
        <v>2.4660000000000002</v>
      </c>
    </row>
    <row r="41" spans="1:7" ht="22.15" customHeight="1" x14ac:dyDescent="0.15">
      <c r="A41" s="26" t="s">
        <v>46</v>
      </c>
      <c r="B41" s="35" t="s">
        <v>167</v>
      </c>
      <c r="C41" s="26">
        <v>1306</v>
      </c>
      <c r="D41" s="9">
        <f t="shared" si="3"/>
        <v>2.6120000000000001</v>
      </c>
      <c r="E41" s="26">
        <v>2</v>
      </c>
      <c r="F41" s="15">
        <f t="shared" si="1"/>
        <v>1</v>
      </c>
      <c r="G41" s="31">
        <f t="shared" si="2"/>
        <v>3.6120000000000001</v>
      </c>
    </row>
    <row r="42" spans="1:7" ht="22.15" customHeight="1" x14ac:dyDescent="0.15">
      <c r="A42" s="26" t="s">
        <v>47</v>
      </c>
      <c r="B42" s="35" t="s">
        <v>168</v>
      </c>
      <c r="C42" s="26">
        <v>1711</v>
      </c>
      <c r="D42" s="9">
        <f t="shared" si="3"/>
        <v>3.4220000000000002</v>
      </c>
      <c r="E42" s="26">
        <v>4</v>
      </c>
      <c r="F42" s="15">
        <f t="shared" si="1"/>
        <v>2</v>
      </c>
      <c r="G42" s="31">
        <f t="shared" si="2"/>
        <v>5.4220000000000006</v>
      </c>
    </row>
    <row r="43" spans="1:7" ht="22.15" customHeight="1" x14ac:dyDescent="0.15">
      <c r="A43" s="26" t="s">
        <v>48</v>
      </c>
      <c r="B43" s="37" t="s">
        <v>172</v>
      </c>
      <c r="C43" s="26">
        <v>693</v>
      </c>
      <c r="D43" s="9">
        <f t="shared" si="3"/>
        <v>1.3859999999999999</v>
      </c>
      <c r="E43" s="26">
        <v>2</v>
      </c>
      <c r="F43" s="15">
        <f t="shared" si="1"/>
        <v>1</v>
      </c>
      <c r="G43" s="31">
        <f t="shared" si="2"/>
        <v>2.3860000000000001</v>
      </c>
    </row>
    <row r="44" spans="1:7" ht="22.15" customHeight="1" x14ac:dyDescent="0.15">
      <c r="A44" s="26" t="s">
        <v>49</v>
      </c>
      <c r="B44" s="37" t="s">
        <v>173</v>
      </c>
      <c r="C44" s="26">
        <v>572</v>
      </c>
      <c r="D44" s="9">
        <f t="shared" si="3"/>
        <v>1.1439999999999999</v>
      </c>
      <c r="E44" s="26">
        <v>2</v>
      </c>
      <c r="F44" s="15">
        <f t="shared" si="1"/>
        <v>1</v>
      </c>
      <c r="G44" s="31">
        <f t="shared" si="2"/>
        <v>2.1440000000000001</v>
      </c>
    </row>
    <row r="45" spans="1:7" ht="22.15" customHeight="1" x14ac:dyDescent="0.15">
      <c r="A45" s="26" t="s">
        <v>50</v>
      </c>
      <c r="B45" s="37" t="s">
        <v>174</v>
      </c>
      <c r="C45" s="26">
        <v>1499</v>
      </c>
      <c r="D45" s="9">
        <f t="shared" si="3"/>
        <v>2.9980000000000002</v>
      </c>
      <c r="E45" s="26">
        <v>4</v>
      </c>
      <c r="F45" s="15">
        <f t="shared" si="1"/>
        <v>2</v>
      </c>
      <c r="G45" s="31">
        <f t="shared" si="2"/>
        <v>4.9980000000000002</v>
      </c>
    </row>
    <row r="46" spans="1:7" ht="22.15" customHeight="1" x14ac:dyDescent="0.15">
      <c r="A46" s="26" t="s">
        <v>51</v>
      </c>
      <c r="B46" s="37" t="s">
        <v>175</v>
      </c>
      <c r="C46" s="26">
        <v>549</v>
      </c>
      <c r="D46" s="9">
        <f t="shared" si="3"/>
        <v>1.0980000000000001</v>
      </c>
      <c r="E46" s="26">
        <v>1</v>
      </c>
      <c r="F46" s="15">
        <f t="shared" si="1"/>
        <v>0.5</v>
      </c>
      <c r="G46" s="31">
        <f t="shared" si="2"/>
        <v>1.5980000000000001</v>
      </c>
    </row>
    <row r="47" spans="1:7" ht="22.15" customHeight="1" x14ac:dyDescent="0.15">
      <c r="A47" s="26" t="s">
        <v>52</v>
      </c>
      <c r="B47" s="37" t="s">
        <v>176</v>
      </c>
      <c r="C47" s="26">
        <v>573</v>
      </c>
      <c r="D47" s="9">
        <f t="shared" si="3"/>
        <v>1.1459999999999999</v>
      </c>
      <c r="E47" s="26">
        <v>2</v>
      </c>
      <c r="F47" s="15">
        <f t="shared" si="1"/>
        <v>1</v>
      </c>
      <c r="G47" s="31">
        <f t="shared" si="2"/>
        <v>2.1459999999999999</v>
      </c>
    </row>
    <row r="48" spans="1:7" ht="22.15" customHeight="1" x14ac:dyDescent="0.15">
      <c r="A48" s="26" t="s">
        <v>53</v>
      </c>
      <c r="B48" s="37" t="s">
        <v>177</v>
      </c>
      <c r="C48" s="26">
        <v>584</v>
      </c>
      <c r="D48" s="9">
        <f t="shared" si="3"/>
        <v>1.1679999999999999</v>
      </c>
      <c r="E48" s="26">
        <v>0</v>
      </c>
      <c r="F48" s="15">
        <f t="shared" si="1"/>
        <v>0</v>
      </c>
      <c r="G48" s="31">
        <f t="shared" si="2"/>
        <v>1.1679999999999999</v>
      </c>
    </row>
    <row r="49" spans="1:7" ht="22.15" customHeight="1" x14ac:dyDescent="0.15">
      <c r="A49" s="26" t="s">
        <v>54</v>
      </c>
      <c r="B49" s="37" t="s">
        <v>178</v>
      </c>
      <c r="C49" s="26">
        <v>1302</v>
      </c>
      <c r="D49" s="9">
        <f t="shared" si="3"/>
        <v>2.6040000000000001</v>
      </c>
      <c r="E49" s="26">
        <v>4</v>
      </c>
      <c r="F49" s="15">
        <f t="shared" si="1"/>
        <v>2</v>
      </c>
      <c r="G49" s="31">
        <f t="shared" si="2"/>
        <v>4.6040000000000001</v>
      </c>
    </row>
    <row r="50" spans="1:7" ht="22.15" customHeight="1" x14ac:dyDescent="0.15">
      <c r="A50" s="26" t="s">
        <v>55</v>
      </c>
      <c r="B50" s="37" t="s">
        <v>179</v>
      </c>
      <c r="C50" s="26">
        <v>721</v>
      </c>
      <c r="D50" s="9">
        <f t="shared" si="3"/>
        <v>1.4419999999999999</v>
      </c>
      <c r="E50" s="26">
        <v>0</v>
      </c>
      <c r="F50" s="15">
        <f t="shared" si="1"/>
        <v>0</v>
      </c>
      <c r="G50" s="31">
        <f t="shared" si="2"/>
        <v>1.4419999999999999</v>
      </c>
    </row>
    <row r="51" spans="1:7" ht="22.15" customHeight="1" x14ac:dyDescent="0.15">
      <c r="A51" s="26" t="s">
        <v>56</v>
      </c>
      <c r="B51" s="37" t="s">
        <v>180</v>
      </c>
      <c r="C51" s="26">
        <v>742</v>
      </c>
      <c r="D51" s="9">
        <f t="shared" si="3"/>
        <v>1.484</v>
      </c>
      <c r="E51" s="26">
        <v>0</v>
      </c>
      <c r="F51" s="15">
        <f t="shared" si="1"/>
        <v>0</v>
      </c>
      <c r="G51" s="31">
        <f t="shared" si="2"/>
        <v>1.484</v>
      </c>
    </row>
    <row r="52" spans="1:7" ht="22.15" customHeight="1" x14ac:dyDescent="0.15">
      <c r="A52" s="26" t="s">
        <v>57</v>
      </c>
      <c r="B52" s="37" t="s">
        <v>181</v>
      </c>
      <c r="C52" s="26">
        <v>909</v>
      </c>
      <c r="D52" s="9">
        <f t="shared" si="3"/>
        <v>1.8180000000000001</v>
      </c>
      <c r="E52" s="26">
        <v>2</v>
      </c>
      <c r="F52" s="15">
        <f t="shared" si="1"/>
        <v>1</v>
      </c>
      <c r="G52" s="31">
        <f t="shared" si="2"/>
        <v>2.8180000000000001</v>
      </c>
    </row>
    <row r="53" spans="1:7" ht="22.15" customHeight="1" x14ac:dyDescent="0.15">
      <c r="A53" s="26" t="s">
        <v>58</v>
      </c>
      <c r="B53" s="37" t="s">
        <v>182</v>
      </c>
      <c r="C53" s="26">
        <v>1001</v>
      </c>
      <c r="D53" s="9">
        <f t="shared" si="3"/>
        <v>2.0019999999999998</v>
      </c>
      <c r="E53" s="26">
        <v>5</v>
      </c>
      <c r="F53" s="15">
        <f t="shared" si="1"/>
        <v>2.5</v>
      </c>
      <c r="G53" s="31">
        <f t="shared" si="2"/>
        <v>4.5019999999999998</v>
      </c>
    </row>
    <row r="54" spans="1:7" ht="22.15" customHeight="1" x14ac:dyDescent="0.15">
      <c r="A54" s="26" t="s">
        <v>59</v>
      </c>
      <c r="B54" s="37" t="s">
        <v>183</v>
      </c>
      <c r="C54" s="26">
        <v>564</v>
      </c>
      <c r="D54" s="9">
        <f t="shared" si="3"/>
        <v>1.1279999999999999</v>
      </c>
      <c r="E54" s="26">
        <v>0</v>
      </c>
      <c r="F54" s="15">
        <f t="shared" si="1"/>
        <v>0</v>
      </c>
      <c r="G54" s="31">
        <f t="shared" si="2"/>
        <v>1.1279999999999999</v>
      </c>
    </row>
    <row r="55" spans="1:7" ht="22.15" customHeight="1" x14ac:dyDescent="0.15">
      <c r="A55" s="26" t="s">
        <v>60</v>
      </c>
      <c r="B55" s="37" t="s">
        <v>184</v>
      </c>
      <c r="C55" s="26">
        <v>510</v>
      </c>
      <c r="D55" s="9">
        <f t="shared" si="3"/>
        <v>1.02</v>
      </c>
      <c r="E55" s="26">
        <v>1</v>
      </c>
      <c r="F55" s="15">
        <f t="shared" si="1"/>
        <v>0.5</v>
      </c>
      <c r="G55" s="31">
        <f t="shared" si="2"/>
        <v>1.52</v>
      </c>
    </row>
    <row r="56" spans="1:7" ht="22.15" customHeight="1" x14ac:dyDescent="0.15">
      <c r="A56" s="26" t="s">
        <v>61</v>
      </c>
      <c r="B56" s="37" t="s">
        <v>185</v>
      </c>
      <c r="C56" s="26">
        <v>1885</v>
      </c>
      <c r="D56" s="9">
        <f t="shared" si="3"/>
        <v>3.77</v>
      </c>
      <c r="E56" s="26">
        <v>5</v>
      </c>
      <c r="F56" s="15">
        <f t="shared" si="1"/>
        <v>2.5</v>
      </c>
      <c r="G56" s="31">
        <f t="shared" si="2"/>
        <v>6.27</v>
      </c>
    </row>
    <row r="57" spans="1:7" ht="22.15" customHeight="1" x14ac:dyDescent="0.15">
      <c r="A57" s="26" t="s">
        <v>74</v>
      </c>
      <c r="B57" s="37" t="s">
        <v>186</v>
      </c>
      <c r="C57" s="26">
        <v>385</v>
      </c>
      <c r="D57" s="9">
        <f t="shared" si="3"/>
        <v>0.77</v>
      </c>
      <c r="E57" s="26">
        <v>0</v>
      </c>
      <c r="F57" s="15">
        <f t="shared" si="1"/>
        <v>0</v>
      </c>
      <c r="G57" s="31">
        <f t="shared" si="2"/>
        <v>0.77</v>
      </c>
    </row>
    <row r="58" spans="1:7" ht="22.15" customHeight="1" x14ac:dyDescent="0.15">
      <c r="A58" s="26" t="s">
        <v>75</v>
      </c>
      <c r="B58" s="37" t="s">
        <v>187</v>
      </c>
      <c r="C58" s="26">
        <v>568</v>
      </c>
      <c r="D58" s="9">
        <f t="shared" si="3"/>
        <v>1.1359999999999999</v>
      </c>
      <c r="E58" s="26">
        <v>1</v>
      </c>
      <c r="F58" s="15">
        <f t="shared" si="1"/>
        <v>0.5</v>
      </c>
      <c r="G58" s="31">
        <f t="shared" si="2"/>
        <v>1.6359999999999999</v>
      </c>
    </row>
    <row r="59" spans="1:7" ht="22.15" customHeight="1" x14ac:dyDescent="0.15">
      <c r="A59" s="26" t="s">
        <v>76</v>
      </c>
      <c r="B59" s="37" t="s">
        <v>188</v>
      </c>
      <c r="C59" s="26">
        <v>1152</v>
      </c>
      <c r="D59" s="9">
        <f t="shared" si="3"/>
        <v>2.3039999999999998</v>
      </c>
      <c r="E59" s="26">
        <v>6</v>
      </c>
      <c r="F59" s="15">
        <f t="shared" si="1"/>
        <v>3</v>
      </c>
      <c r="G59" s="31">
        <f t="shared" si="2"/>
        <v>5.3040000000000003</v>
      </c>
    </row>
    <row r="60" spans="1:7" ht="22.15" customHeight="1" x14ac:dyDescent="0.15"/>
  </sheetData>
  <autoFilter ref="F2:F60"/>
  <mergeCells count="7">
    <mergeCell ref="A3:G3"/>
    <mergeCell ref="A2:G2"/>
    <mergeCell ref="G4:G5"/>
    <mergeCell ref="A4:A5"/>
    <mergeCell ref="B4:B5"/>
    <mergeCell ref="C4:D5"/>
    <mergeCell ref="E4:F5"/>
  </mergeCells>
  <phoneticPr fontId="2" type="noConversion"/>
  <hyperlinks>
    <hyperlink ref="B6" r:id="rId1" tooltip="【故事】No.01 时光匆匆，与爱长存" display="http://letsfilm.org/archives/50196"/>
    <hyperlink ref="B7" r:id="rId2" tooltip="【故事】No.02 一个人，一座城" display="http://letsfilm.org/archives/50577"/>
    <hyperlink ref="B8" r:id="rId3" tooltip="【故事】No.03 愿每一份回忆如咖啡般醇厚" display="http://letsfilm.org/archives/50612"/>
    <hyperlink ref="B9" r:id="rId4" tooltip="【故事】No.04 私情至上主义" display="http://letsfilm.org/archives/51357"/>
    <hyperlink ref="B10" r:id="rId5" tooltip="【故事】No.05 活在棉北里" display="http://letsfilm.org/archives/51579"/>
    <hyperlink ref="B11" r:id="rId6" tooltip="【故事】No.06 泉州记忆" display="http://letsfilm.org/archives/52032"/>
    <hyperlink ref="B12" r:id="rId7" tooltip="【故事】No.07 我的17岁" display="http://letsfilm.org/archives/52502"/>
    <hyperlink ref="B13" r:id="rId8" tooltip="【故事】No.08 那些美好，只剩美好" display="http://letsfilm.org/archives/52529"/>
    <hyperlink ref="B14" r:id="rId9" tooltip="【故事】No.09 胶片影中的台湾" display="http://letsfilm.org/archives/52589"/>
    <hyperlink ref="B15" r:id="rId10" tooltip="【故事】No.10 思念人之屋" display="http://letsfilm.org/archives/52859"/>
    <hyperlink ref="B16" r:id="rId11" tooltip="【故事】No.11 无题" display="http://letsfilm.org/archives/53035"/>
    <hyperlink ref="B17" r:id="rId12" tooltip="【故事】No.12 去极北之地看雪" display="http://letsfilm.org/archives/53523"/>
    <hyperlink ref="B18" r:id="rId13" tooltip="【故事】No.13 回家" display="http://letsfilm.org/archives/53728"/>
    <hyperlink ref="B19" r:id="rId14" tooltip="【故事】No.14 长不大的我" display="http://letsfilm.org/archives/53830"/>
    <hyperlink ref="B20" r:id="rId15" tooltip="【故事】No.15 台北的小人物生活" display="http://letsfilm.org/archives/54153"/>
    <hyperlink ref="B21" r:id="rId16" tooltip="【故事】No.016 从第一台胶片机说起" display="http://letsfilm.org/archives/54443"/>
    <hyperlink ref="B22" r:id="rId17" tooltip="【故事】No.017 The story" display="http://letsfilm.org/archives/54509"/>
    <hyperlink ref="B23" r:id="rId18" tooltip="【故事】No.18 广厦背后的矮房" display="http://letsfilm.org/archives/54599"/>
    <hyperlink ref="B24" r:id="rId19" tooltip="【故事】No.19 乌镇" display="http://letsfilm.org/archives/54765"/>
    <hyperlink ref="B25" r:id="rId20" tooltip="【故事】No.20 旧金山，海滨边的斑斓都市" display="http://letsfilm.org/archives/54858"/>
    <hyperlink ref="B26" r:id="rId21" tooltip="【故事】No.021 我的故事之日本" display="http://letsfilm.org/archives/55417"/>
    <hyperlink ref="B27" r:id="rId22" tooltip="【故事】No.22 我们的故事" display="http://letsfilm.org/archives/55927"/>
    <hyperlink ref="B28" r:id="rId23" tooltip="【故事】No.23 小猫海参" display="http://letsfilm.org/archives/56316"/>
    <hyperlink ref="B29" r:id="rId24" tooltip="【故事】No.24 我和胶片的故事" display="http://letsfilm.org/archives/56416"/>
    <hyperlink ref="B30" r:id="rId25" tooltip="【故事】No.25 这是一个悲伤的故事" display="http://letsfilm.org/archives/56602"/>
    <hyperlink ref="B32" r:id="rId26" tooltip="【故事】No.27 时光不倒流" display="http://letsfilm.org/archives/56750"/>
    <hyperlink ref="B33" r:id="rId27" tooltip="【故事】No.28 你是浪子，别泊岸。" display="http://letsfilm.org/archives/56851"/>
    <hyperlink ref="B34" r:id="rId28" tooltip="【故事】No.29 毕业十年" display="http://letsfilm.org/archives/56709"/>
    <hyperlink ref="B35" r:id="rId29" tooltip="【故事】No.30 那斑驳的从前" display="http://letsfilm.org/archives/56892"/>
    <hyperlink ref="B36" r:id="rId30" tooltip="【故事】No.31 讲故事本身是一种令我感动的状态" display="http://letsfilm.org/archives/57246"/>
    <hyperlink ref="B37" r:id="rId31" tooltip="【故事】No.32 快城市，慢生活" display="http://letsfilm.org/archives/57429"/>
    <hyperlink ref="B38" r:id="rId32" tooltip="【故事】No.33 临海，不靠海。" display="http://letsfilm.org/archives/57484"/>
    <hyperlink ref="B39" r:id="rId33" tooltip="【故事】No.34 红裙公子" display="http://letsfilm.org/archives/58027"/>
    <hyperlink ref="B40" r:id="rId34" tooltip="【故事】No.35 画与画" display="http://letsfilm.org/archives/58104"/>
    <hyperlink ref="B41" r:id="rId35" tooltip="【故事】No.36 我们都是过客" display="http://letsfilm.org/archives/58213"/>
    <hyperlink ref="B42" r:id="rId36" tooltip="【故事】No.37 最美好的时间遇见最美好的你" display="http://letsfilm.org/archives/58374"/>
    <hyperlink ref="B43" r:id="rId37" tooltip="【故事】No.38 悲伤疯人院" display="http://letsfilm.org/archives/58730"/>
    <hyperlink ref="B44" r:id="rId38" tooltip="【故事】No.39 少年巴比伦" display="http://letsfilm.org/archives/58728"/>
    <hyperlink ref="B45" r:id="rId39" tooltip="【故事】No.40 谢谢你，路过我的全世界" display="http://letsfilm.org/archives/58757"/>
    <hyperlink ref="B46" r:id="rId40" tooltip="【故事】No.41 过年" display="http://letsfilm.org/archives/59331"/>
    <hyperlink ref="B47" r:id="rId41" tooltip="【故事】No.42 静雪" display="http://letsfilm.org/archives/58710"/>
    <hyperlink ref="B48" r:id="rId42" tooltip="【故事】No.43 过年·家宴" display="http://letsfilm.org/archives/59390"/>
    <hyperlink ref="B49" r:id="rId43" tooltip="【故事】No.44 情怀不会倒退" display="http://letsfilm.org/archives/59555"/>
    <hyperlink ref="B50" r:id="rId44" tooltip="【故事】No.45 没有回忆的人没有未来可言" display="http://letsfilm.org/archives/59567"/>
    <hyperlink ref="B51" r:id="rId45" tooltip="【故事】No.46 我怀念的" display="http://letsfilm.org/archives/59827"/>
    <hyperlink ref="B52" r:id="rId46" tooltip="【故事】No.47 生活是一场醒着的梦" display="http://letsfilm.org/archives/59925"/>
    <hyperlink ref="B53" r:id="rId47" tooltip="【故事】No.48 第36个故事" display="http://letsfilm.org/archives/60037"/>
    <hyperlink ref="B54" r:id="rId48" tooltip="【故事】No.49 城市时光" display="http://letsfilm.org/archives/61606"/>
    <hyperlink ref="B55" r:id="rId49" tooltip="【故事】No.50 禱告" display="http://letsfilm.org/archives/62055"/>
    <hyperlink ref="B56" r:id="rId50" tooltip="【故事】No.51 我不喜欢旅行这个词，我只是走走看看" display="http://letsfilm.org/archives/62136"/>
    <hyperlink ref="B57" r:id="rId51" tooltip="【故事】No.52 阿嬷的村庄" display="http://letsfilm.org/archives/63595"/>
    <hyperlink ref="B58" r:id="rId52" tooltip="【故事】No.53 赶在结束之前" display="http://letsfilm.org/archives/63770"/>
    <hyperlink ref="B59" r:id="rId53" tooltip="【故事】No.54 来自喵星的你" display="http://letsfilm.org/archives/63769"/>
  </hyperlinks>
  <pageMargins left="0.7" right="0.7" top="0.75" bottom="0.75" header="0.3" footer="0.3"/>
  <pageSetup paperSize="9" orientation="portrait" r:id="rId54"/>
  <legacyDrawing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G59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9" sqref="L19"/>
    </sheetView>
  </sheetViews>
  <sheetFormatPr defaultColWidth="8.875" defaultRowHeight="20.25" x14ac:dyDescent="0.15"/>
  <cols>
    <col min="1" max="1" width="9.5" style="24" bestFit="1" customWidth="1"/>
    <col min="2" max="2" width="47.125" style="20" customWidth="1"/>
    <col min="3" max="5" width="16.75" style="25" customWidth="1"/>
    <col min="6" max="6" width="10.625" style="76" customWidth="1"/>
    <col min="7" max="7" width="22.75" style="33" bestFit="1" customWidth="1"/>
    <col min="8" max="8" width="11.75" style="20" customWidth="1"/>
    <col min="9" max="16384" width="8.875" style="20"/>
  </cols>
  <sheetData>
    <row r="2" spans="1:7" x14ac:dyDescent="0.15">
      <c r="A2" s="57" t="s">
        <v>169</v>
      </c>
      <c r="B2" s="57"/>
      <c r="C2" s="57"/>
      <c r="D2" s="57"/>
      <c r="E2" s="57"/>
      <c r="F2" s="75"/>
    </row>
    <row r="3" spans="1:7" x14ac:dyDescent="0.15">
      <c r="A3" s="30"/>
      <c r="B3" s="30"/>
    </row>
    <row r="4" spans="1:7" ht="21" customHeight="1" x14ac:dyDescent="0.15">
      <c r="A4" s="56" t="s">
        <v>0</v>
      </c>
      <c r="B4" s="56" t="s">
        <v>1</v>
      </c>
      <c r="C4" s="59" t="s">
        <v>199</v>
      </c>
      <c r="D4" s="59" t="s">
        <v>67</v>
      </c>
      <c r="E4" s="59" t="s">
        <v>68</v>
      </c>
      <c r="F4" s="77"/>
      <c r="G4" s="58" t="s">
        <v>204</v>
      </c>
    </row>
    <row r="5" spans="1:7" ht="32.450000000000003" customHeight="1" x14ac:dyDescent="0.15">
      <c r="A5" s="56"/>
      <c r="B5" s="56"/>
      <c r="C5" s="59"/>
      <c r="D5" s="59"/>
      <c r="E5" s="59"/>
      <c r="F5" s="77"/>
      <c r="G5" s="58"/>
    </row>
    <row r="6" spans="1:7" ht="23.45" customHeight="1" x14ac:dyDescent="0.15">
      <c r="A6" s="60" t="s">
        <v>202</v>
      </c>
      <c r="B6" s="61" t="s">
        <v>203</v>
      </c>
      <c r="C6" s="62">
        <f>评审!AU30</f>
        <v>73.17</v>
      </c>
      <c r="D6" s="62">
        <f>其他得分!G30</f>
        <v>10</v>
      </c>
      <c r="E6" s="62">
        <f>C6+D6</f>
        <v>83.17</v>
      </c>
      <c r="F6" s="78"/>
      <c r="G6" s="74" t="s">
        <v>205</v>
      </c>
    </row>
    <row r="7" spans="1:7" ht="23.45" customHeight="1" x14ac:dyDescent="0.15">
      <c r="A7" s="63" t="s">
        <v>100</v>
      </c>
      <c r="B7" s="64" t="s">
        <v>153</v>
      </c>
      <c r="C7" s="65">
        <f>评审!AU27</f>
        <v>74.384999999999991</v>
      </c>
      <c r="D7" s="65">
        <f>其他得分!G27</f>
        <v>8.3339999999999996</v>
      </c>
      <c r="E7" s="65">
        <f>C7+D7</f>
        <v>82.718999999999994</v>
      </c>
      <c r="F7" s="78"/>
      <c r="G7" s="74" t="s">
        <v>206</v>
      </c>
    </row>
    <row r="8" spans="1:7" ht="23.45" customHeight="1" x14ac:dyDescent="0.15">
      <c r="A8" s="66" t="s">
        <v>126</v>
      </c>
      <c r="B8" s="67" t="s">
        <v>182</v>
      </c>
      <c r="C8" s="68">
        <f>评审!AU53</f>
        <v>78.03</v>
      </c>
      <c r="D8" s="68">
        <f>其他得分!G53</f>
        <v>4.5019999999999998</v>
      </c>
      <c r="E8" s="68">
        <f>C8+D8</f>
        <v>82.531999999999996</v>
      </c>
      <c r="F8" s="78"/>
      <c r="G8" s="74" t="s">
        <v>207</v>
      </c>
    </row>
    <row r="9" spans="1:7" ht="23.45" customHeight="1" x14ac:dyDescent="0.15">
      <c r="A9" s="66" t="s">
        <v>129</v>
      </c>
      <c r="B9" s="67" t="s">
        <v>185</v>
      </c>
      <c r="C9" s="68">
        <f>评审!AU56</f>
        <v>75.69</v>
      </c>
      <c r="D9" s="68">
        <f>其他得分!G56</f>
        <v>6.27</v>
      </c>
      <c r="E9" s="68">
        <f>C9+D9</f>
        <v>81.96</v>
      </c>
      <c r="F9" s="78"/>
      <c r="G9" s="74" t="s">
        <v>208</v>
      </c>
    </row>
    <row r="10" spans="1:7" ht="23.45" customHeight="1" x14ac:dyDescent="0.15">
      <c r="A10" s="66" t="s">
        <v>94</v>
      </c>
      <c r="B10" s="69" t="s">
        <v>147</v>
      </c>
      <c r="C10" s="68">
        <f>评审!AU21</f>
        <v>73.61999999999999</v>
      </c>
      <c r="D10" s="68">
        <f>其他得分!G21</f>
        <v>7.9559999999999995</v>
      </c>
      <c r="E10" s="68">
        <f>C10+D10</f>
        <v>81.575999999999993</v>
      </c>
      <c r="F10" s="78"/>
      <c r="G10" s="74" t="s">
        <v>209</v>
      </c>
    </row>
    <row r="11" spans="1:7" ht="23.45" customHeight="1" x14ac:dyDescent="0.15">
      <c r="A11" s="66" t="s">
        <v>83</v>
      </c>
      <c r="B11" s="69" t="s">
        <v>137</v>
      </c>
      <c r="C11" s="68">
        <f>评审!AU10</f>
        <v>76.500000000000014</v>
      </c>
      <c r="D11" s="68">
        <f>其他得分!G10</f>
        <v>3.4580000000000002</v>
      </c>
      <c r="E11" s="68">
        <f>C11+D11</f>
        <v>79.958000000000013</v>
      </c>
      <c r="F11" s="78"/>
      <c r="G11" s="74" t="s">
        <v>210</v>
      </c>
    </row>
    <row r="12" spans="1:7" ht="23.45" customHeight="1" x14ac:dyDescent="0.15">
      <c r="A12" s="66" t="s">
        <v>132</v>
      </c>
      <c r="B12" s="67" t="s">
        <v>188</v>
      </c>
      <c r="C12" s="68">
        <f>评审!AU59</f>
        <v>74.069999999999993</v>
      </c>
      <c r="D12" s="68">
        <f>其他得分!G59</f>
        <v>5.3040000000000003</v>
      </c>
      <c r="E12" s="68">
        <f>C12+D12</f>
        <v>79.373999999999995</v>
      </c>
      <c r="F12" s="78"/>
      <c r="G12" s="74" t="s">
        <v>211</v>
      </c>
    </row>
    <row r="13" spans="1:7" ht="23.45" customHeight="1" x14ac:dyDescent="0.15">
      <c r="A13" s="70" t="s">
        <v>101</v>
      </c>
      <c r="B13" s="71" t="s">
        <v>154</v>
      </c>
      <c r="C13" s="72">
        <f>评审!AU28</f>
        <v>70.290000000000006</v>
      </c>
      <c r="D13" s="72">
        <f>其他得分!G28</f>
        <v>8.5079999999999991</v>
      </c>
      <c r="E13" s="72">
        <f>C13+D13</f>
        <v>78.798000000000002</v>
      </c>
      <c r="F13" s="78"/>
      <c r="G13" s="74" t="s">
        <v>212</v>
      </c>
    </row>
    <row r="14" spans="1:7" ht="23.45" customHeight="1" x14ac:dyDescent="0.15">
      <c r="A14" s="70" t="s">
        <v>125</v>
      </c>
      <c r="B14" s="73" t="s">
        <v>181</v>
      </c>
      <c r="C14" s="72">
        <f>评审!AU52</f>
        <v>75.42</v>
      </c>
      <c r="D14" s="72">
        <f>其他得分!G52</f>
        <v>2.8180000000000001</v>
      </c>
      <c r="E14" s="72">
        <f>C14+D14</f>
        <v>78.238</v>
      </c>
      <c r="F14" s="78"/>
      <c r="G14" s="74" t="s">
        <v>213</v>
      </c>
    </row>
    <row r="15" spans="1:7" ht="23.45" customHeight="1" x14ac:dyDescent="0.15">
      <c r="A15" s="70" t="s">
        <v>110</v>
      </c>
      <c r="B15" s="71" t="s">
        <v>163</v>
      </c>
      <c r="C15" s="72">
        <f>评审!AU37</f>
        <v>74.655000000000001</v>
      </c>
      <c r="D15" s="72">
        <f>其他得分!G37</f>
        <v>2.5960000000000001</v>
      </c>
      <c r="E15" s="72">
        <f>C15+D15</f>
        <v>77.251000000000005</v>
      </c>
      <c r="F15" s="78"/>
      <c r="G15" s="74" t="s">
        <v>214</v>
      </c>
    </row>
    <row r="16" spans="1:7" ht="23.45" customHeight="1" x14ac:dyDescent="0.15">
      <c r="A16" s="70" t="s">
        <v>81</v>
      </c>
      <c r="B16" s="71" t="s">
        <v>135</v>
      </c>
      <c r="C16" s="72">
        <f>评审!AU8</f>
        <v>67.05</v>
      </c>
      <c r="D16" s="72">
        <f>其他得分!G8</f>
        <v>10</v>
      </c>
      <c r="E16" s="72">
        <f>C16+D16</f>
        <v>77.05</v>
      </c>
      <c r="F16" s="78"/>
      <c r="G16" s="74" t="s">
        <v>215</v>
      </c>
    </row>
    <row r="17" spans="1:7" ht="23.45" customHeight="1" x14ac:dyDescent="0.15">
      <c r="A17" s="70" t="s">
        <v>99</v>
      </c>
      <c r="B17" s="71" t="s">
        <v>152</v>
      </c>
      <c r="C17" s="72">
        <f>评审!AU26</f>
        <v>71.009999999999991</v>
      </c>
      <c r="D17" s="72">
        <f>其他得分!G26</f>
        <v>5.66</v>
      </c>
      <c r="E17" s="72">
        <f>C17+D17</f>
        <v>76.669999999999987</v>
      </c>
      <c r="F17" s="78"/>
      <c r="G17" s="74" t="s">
        <v>216</v>
      </c>
    </row>
    <row r="18" spans="1:7" ht="23.45" customHeight="1" x14ac:dyDescent="0.15">
      <c r="A18" s="70" t="s">
        <v>113</v>
      </c>
      <c r="B18" s="71" t="s">
        <v>166</v>
      </c>
      <c r="C18" s="72">
        <f>评审!AU40</f>
        <v>74.182500000000005</v>
      </c>
      <c r="D18" s="72">
        <f>其他得分!G40</f>
        <v>2.4660000000000002</v>
      </c>
      <c r="E18" s="72">
        <f>C18+D18</f>
        <v>76.648499999999999</v>
      </c>
      <c r="F18" s="78"/>
      <c r="G18" s="74" t="s">
        <v>217</v>
      </c>
    </row>
    <row r="19" spans="1:7" ht="23.45" customHeight="1" x14ac:dyDescent="0.15">
      <c r="A19" s="70" t="s">
        <v>114</v>
      </c>
      <c r="B19" s="71" t="s">
        <v>167</v>
      </c>
      <c r="C19" s="72">
        <f>评审!AU41</f>
        <v>72.36</v>
      </c>
      <c r="D19" s="72">
        <f>其他得分!G41</f>
        <v>3.6120000000000001</v>
      </c>
      <c r="E19" s="72">
        <f>C19+D19</f>
        <v>75.971999999999994</v>
      </c>
      <c r="F19" s="78"/>
      <c r="G19" s="74" t="s">
        <v>218</v>
      </c>
    </row>
    <row r="20" spans="1:7" ht="23.45" customHeight="1" x14ac:dyDescent="0.15">
      <c r="A20" s="70" t="s">
        <v>118</v>
      </c>
      <c r="B20" s="73" t="s">
        <v>174</v>
      </c>
      <c r="C20" s="72">
        <f>评审!AU45</f>
        <v>70.965000000000003</v>
      </c>
      <c r="D20" s="72">
        <f>其他得分!G45</f>
        <v>4.9980000000000002</v>
      </c>
      <c r="E20" s="72">
        <f>C20+D20</f>
        <v>75.963000000000008</v>
      </c>
      <c r="F20" s="78"/>
      <c r="G20" s="74" t="s">
        <v>219</v>
      </c>
    </row>
    <row r="21" spans="1:7" ht="23.45" customHeight="1" x14ac:dyDescent="0.15">
      <c r="A21" s="29" t="s">
        <v>122</v>
      </c>
      <c r="B21" s="37" t="s">
        <v>178</v>
      </c>
      <c r="C21" s="17">
        <f>评审!AU49</f>
        <v>70.335000000000008</v>
      </c>
      <c r="D21" s="17">
        <f>其他得分!G49</f>
        <v>4.6040000000000001</v>
      </c>
      <c r="E21" s="17">
        <f>C21+D21</f>
        <v>74.939000000000007</v>
      </c>
      <c r="F21" s="78"/>
      <c r="G21" s="34"/>
    </row>
    <row r="22" spans="1:7" ht="23.45" customHeight="1" x14ac:dyDescent="0.15">
      <c r="A22" s="29" t="s">
        <v>88</v>
      </c>
      <c r="B22" s="35" t="s">
        <v>141</v>
      </c>
      <c r="C22" s="17">
        <f>评审!AU15</f>
        <v>71.999999999999986</v>
      </c>
      <c r="D22" s="17">
        <f>其他得分!G15</f>
        <v>2.8979999999999997</v>
      </c>
      <c r="E22" s="17">
        <f>C22+D22</f>
        <v>74.897999999999982</v>
      </c>
      <c r="F22" s="78"/>
    </row>
    <row r="23" spans="1:7" ht="23.45" customHeight="1" x14ac:dyDescent="0.15">
      <c r="A23" s="29" t="s">
        <v>93</v>
      </c>
      <c r="B23" s="35" t="s">
        <v>146</v>
      </c>
      <c r="C23" s="17">
        <f>评审!AU20</f>
        <v>69.952500000000001</v>
      </c>
      <c r="D23" s="17">
        <f>其他得分!G20</f>
        <v>4.6720000000000006</v>
      </c>
      <c r="E23" s="17">
        <f>C23+D23</f>
        <v>74.624499999999998</v>
      </c>
      <c r="F23" s="78"/>
    </row>
    <row r="24" spans="1:7" ht="23.45" customHeight="1" x14ac:dyDescent="0.15">
      <c r="A24" s="29" t="s">
        <v>90</v>
      </c>
      <c r="B24" s="35" t="s">
        <v>143</v>
      </c>
      <c r="C24" s="17">
        <f>评审!AU17</f>
        <v>71.347499999999997</v>
      </c>
      <c r="D24" s="17">
        <f>其他得分!G17</f>
        <v>3.1659999999999999</v>
      </c>
      <c r="E24" s="17">
        <f>C24+D24</f>
        <v>74.513499999999993</v>
      </c>
      <c r="F24" s="78"/>
    </row>
    <row r="25" spans="1:7" ht="23.45" customHeight="1" x14ac:dyDescent="0.15">
      <c r="A25" s="29" t="s">
        <v>95</v>
      </c>
      <c r="B25" s="35" t="s">
        <v>148</v>
      </c>
      <c r="C25" s="17">
        <f>评审!AU22</f>
        <v>70.964999999999989</v>
      </c>
      <c r="D25" s="17">
        <f>其他得分!G22</f>
        <v>3.3979999999999997</v>
      </c>
      <c r="E25" s="17">
        <f>C25+D25</f>
        <v>74.362999999999985</v>
      </c>
      <c r="F25" s="78"/>
    </row>
    <row r="26" spans="1:7" ht="23.45" customHeight="1" x14ac:dyDescent="0.15">
      <c r="A26" s="29" t="s">
        <v>115</v>
      </c>
      <c r="B26" s="35" t="s">
        <v>168</v>
      </c>
      <c r="C26" s="17">
        <f>评审!AU42</f>
        <v>68.872499999999988</v>
      </c>
      <c r="D26" s="17">
        <f>其他得分!G42</f>
        <v>5.4220000000000006</v>
      </c>
      <c r="E26" s="17">
        <f>C26+D26</f>
        <v>74.294499999999985</v>
      </c>
      <c r="F26" s="78"/>
    </row>
    <row r="27" spans="1:7" ht="23.45" customHeight="1" x14ac:dyDescent="0.15">
      <c r="A27" s="29" t="s">
        <v>111</v>
      </c>
      <c r="B27" s="35" t="s">
        <v>164</v>
      </c>
      <c r="C27" s="17">
        <f>评审!AU38</f>
        <v>70.559999999999988</v>
      </c>
      <c r="D27" s="17">
        <f>其他得分!G38</f>
        <v>3.6</v>
      </c>
      <c r="E27" s="17">
        <f>C27+D27</f>
        <v>74.159999999999982</v>
      </c>
      <c r="F27" s="78"/>
    </row>
    <row r="28" spans="1:7" ht="23.45" customHeight="1" x14ac:dyDescent="0.15">
      <c r="A28" s="29" t="s">
        <v>78</v>
      </c>
      <c r="B28" s="35" t="s">
        <v>133</v>
      </c>
      <c r="C28" s="17">
        <f>评审!AU6</f>
        <v>67.094999999999985</v>
      </c>
      <c r="D28" s="17">
        <f>其他得分!G6</f>
        <v>7</v>
      </c>
      <c r="E28" s="17">
        <f>C28+D28</f>
        <v>74.094999999999985</v>
      </c>
      <c r="F28" s="78"/>
    </row>
    <row r="29" spans="1:7" ht="23.45" customHeight="1" x14ac:dyDescent="0.15">
      <c r="A29" s="29" t="s">
        <v>106</v>
      </c>
      <c r="B29" s="35" t="s">
        <v>159</v>
      </c>
      <c r="C29" s="17">
        <f>评审!AU33</f>
        <v>66.599999999999994</v>
      </c>
      <c r="D29" s="17">
        <f>其他得分!G33</f>
        <v>6.3140000000000001</v>
      </c>
      <c r="E29" s="17">
        <f>C29+D29</f>
        <v>72.913999999999987</v>
      </c>
      <c r="F29" s="78"/>
    </row>
    <row r="30" spans="1:7" ht="23.45" customHeight="1" x14ac:dyDescent="0.15">
      <c r="A30" s="29" t="s">
        <v>87</v>
      </c>
      <c r="B30" s="35" t="s">
        <v>140</v>
      </c>
      <c r="C30" s="17">
        <f>评审!AU14</f>
        <v>64.95750000000001</v>
      </c>
      <c r="D30" s="17">
        <f>其他得分!G14</f>
        <v>7.62</v>
      </c>
      <c r="E30" s="17">
        <f>C30+D30</f>
        <v>72.577500000000015</v>
      </c>
      <c r="F30" s="78"/>
    </row>
    <row r="31" spans="1:7" ht="23.45" customHeight="1" x14ac:dyDescent="0.15">
      <c r="A31" s="29" t="s">
        <v>96</v>
      </c>
      <c r="B31" s="35" t="s">
        <v>149</v>
      </c>
      <c r="C31" s="17">
        <f>评审!AU23</f>
        <v>67.094999999999999</v>
      </c>
      <c r="D31" s="17">
        <f>其他得分!G23</f>
        <v>4.9820000000000002</v>
      </c>
      <c r="E31" s="17">
        <f>C31+D31</f>
        <v>72.076999999999998</v>
      </c>
      <c r="F31" s="78"/>
    </row>
    <row r="32" spans="1:7" ht="23.45" customHeight="1" x14ac:dyDescent="0.15">
      <c r="A32" s="29" t="s">
        <v>119</v>
      </c>
      <c r="B32" s="37" t="s">
        <v>175</v>
      </c>
      <c r="C32" s="17">
        <f>评审!AU46</f>
        <v>70.245000000000005</v>
      </c>
      <c r="D32" s="17">
        <f>其他得分!G46</f>
        <v>1.5980000000000001</v>
      </c>
      <c r="E32" s="17">
        <f>C32+D32</f>
        <v>71.843000000000004</v>
      </c>
      <c r="F32" s="78"/>
    </row>
    <row r="33" spans="1:6" ht="23.45" customHeight="1" x14ac:dyDescent="0.15">
      <c r="A33" s="29" t="s">
        <v>98</v>
      </c>
      <c r="B33" s="35" t="s">
        <v>151</v>
      </c>
      <c r="C33" s="17">
        <f>评审!AU25</f>
        <v>68.625</v>
      </c>
      <c r="D33" s="17">
        <f>其他得分!G25</f>
        <v>3.13</v>
      </c>
      <c r="E33" s="17">
        <f>C33+D33</f>
        <v>71.754999999999995</v>
      </c>
      <c r="F33" s="78"/>
    </row>
    <row r="34" spans="1:6" ht="23.45" customHeight="1" x14ac:dyDescent="0.15">
      <c r="A34" s="29" t="s">
        <v>120</v>
      </c>
      <c r="B34" s="37" t="s">
        <v>176</v>
      </c>
      <c r="C34" s="17">
        <f>评审!AU47</f>
        <v>69.435000000000016</v>
      </c>
      <c r="D34" s="17">
        <f>其他得分!G47</f>
        <v>2.1459999999999999</v>
      </c>
      <c r="E34" s="17">
        <f>C34+D34</f>
        <v>71.581000000000017</v>
      </c>
      <c r="F34" s="78"/>
    </row>
    <row r="35" spans="1:6" ht="23.45" customHeight="1" x14ac:dyDescent="0.15">
      <c r="A35" s="29" t="s">
        <v>109</v>
      </c>
      <c r="B35" s="35" t="s">
        <v>162</v>
      </c>
      <c r="C35" s="17">
        <f>评审!AU36</f>
        <v>67.814999999999984</v>
      </c>
      <c r="D35" s="17">
        <f>其他得分!G36</f>
        <v>3.754</v>
      </c>
      <c r="E35" s="17">
        <f>C35+D35</f>
        <v>71.568999999999988</v>
      </c>
      <c r="F35" s="78"/>
    </row>
    <row r="36" spans="1:6" ht="23.45" customHeight="1" x14ac:dyDescent="0.15">
      <c r="A36" s="29" t="s">
        <v>86</v>
      </c>
      <c r="B36" s="35" t="s">
        <v>139</v>
      </c>
      <c r="C36" s="17">
        <f>评审!AU13</f>
        <v>63.765000000000001</v>
      </c>
      <c r="D36" s="17">
        <f>其他得分!G13</f>
        <v>7</v>
      </c>
      <c r="E36" s="17">
        <f>C36+D36</f>
        <v>70.765000000000001</v>
      </c>
      <c r="F36" s="78"/>
    </row>
    <row r="37" spans="1:6" ht="23.45" customHeight="1" x14ac:dyDescent="0.15">
      <c r="A37" s="29" t="s">
        <v>91</v>
      </c>
      <c r="B37" s="35" t="s">
        <v>144</v>
      </c>
      <c r="C37" s="17">
        <f>评审!AU18</f>
        <v>68.534999999999982</v>
      </c>
      <c r="D37" s="17">
        <f>其他得分!G18</f>
        <v>2.1840000000000002</v>
      </c>
      <c r="E37" s="17">
        <f>C37+D37</f>
        <v>70.71899999999998</v>
      </c>
      <c r="F37" s="78"/>
    </row>
    <row r="38" spans="1:6" ht="23.45" customHeight="1" x14ac:dyDescent="0.15">
      <c r="A38" s="29" t="s">
        <v>107</v>
      </c>
      <c r="B38" s="35" t="s">
        <v>160</v>
      </c>
      <c r="C38" s="17">
        <f>评审!AU34</f>
        <v>66.69</v>
      </c>
      <c r="D38" s="17">
        <f>其他得分!G34</f>
        <v>3.96</v>
      </c>
      <c r="E38" s="17">
        <f>C38+D38</f>
        <v>70.649999999999991</v>
      </c>
      <c r="F38" s="78"/>
    </row>
    <row r="39" spans="1:6" ht="23.45" customHeight="1" x14ac:dyDescent="0.15">
      <c r="A39" s="29" t="s">
        <v>112</v>
      </c>
      <c r="B39" s="35" t="s">
        <v>165</v>
      </c>
      <c r="C39" s="17">
        <f>评审!AU39</f>
        <v>68.062500000000014</v>
      </c>
      <c r="D39" s="17">
        <f>其他得分!G39</f>
        <v>2.504</v>
      </c>
      <c r="E39" s="17">
        <f>C39+D39</f>
        <v>70.566500000000019</v>
      </c>
      <c r="F39" s="78"/>
    </row>
    <row r="40" spans="1:6" ht="23.45" customHeight="1" x14ac:dyDescent="0.15">
      <c r="A40" s="29" t="s">
        <v>116</v>
      </c>
      <c r="B40" s="37" t="s">
        <v>172</v>
      </c>
      <c r="C40" s="17">
        <f>评审!AU43</f>
        <v>67.905000000000001</v>
      </c>
      <c r="D40" s="17">
        <f>其他得分!G43</f>
        <v>2.3860000000000001</v>
      </c>
      <c r="E40" s="17">
        <f>C40+D40</f>
        <v>70.290999999999997</v>
      </c>
      <c r="F40" s="78"/>
    </row>
    <row r="41" spans="1:6" ht="23.45" customHeight="1" x14ac:dyDescent="0.15">
      <c r="A41" s="29" t="s">
        <v>117</v>
      </c>
      <c r="B41" s="37" t="s">
        <v>173</v>
      </c>
      <c r="C41" s="17">
        <f>评审!AU44</f>
        <v>68.084999999999994</v>
      </c>
      <c r="D41" s="17">
        <f>其他得分!G44</f>
        <v>2.1440000000000001</v>
      </c>
      <c r="E41" s="17">
        <f>C41+D41</f>
        <v>70.228999999999999</v>
      </c>
      <c r="F41" s="78"/>
    </row>
    <row r="42" spans="1:6" ht="23.45" customHeight="1" x14ac:dyDescent="0.15">
      <c r="A42" s="29" t="s">
        <v>128</v>
      </c>
      <c r="B42" s="37" t="s">
        <v>184</v>
      </c>
      <c r="C42" s="17">
        <f>评审!AU55</f>
        <v>68.444999999999993</v>
      </c>
      <c r="D42" s="17">
        <f>其他得分!G55</f>
        <v>1.52</v>
      </c>
      <c r="E42" s="17">
        <f>C42+D42</f>
        <v>69.964999999999989</v>
      </c>
      <c r="F42" s="78"/>
    </row>
    <row r="43" spans="1:6" ht="23.45" customHeight="1" x14ac:dyDescent="0.15">
      <c r="A43" s="29" t="s">
        <v>108</v>
      </c>
      <c r="B43" s="35" t="s">
        <v>161</v>
      </c>
      <c r="C43" s="17">
        <f>评审!AU35</f>
        <v>66.78</v>
      </c>
      <c r="D43" s="17">
        <f>其他得分!G35</f>
        <v>3.04</v>
      </c>
      <c r="E43" s="17">
        <f>C43+D43</f>
        <v>69.820000000000007</v>
      </c>
      <c r="F43" s="78"/>
    </row>
    <row r="44" spans="1:6" ht="23.45" customHeight="1" x14ac:dyDescent="0.15">
      <c r="A44" s="29" t="s">
        <v>84</v>
      </c>
      <c r="B44" s="35" t="s">
        <v>72</v>
      </c>
      <c r="C44" s="17">
        <f>评审!AU11</f>
        <v>65.069999999999993</v>
      </c>
      <c r="D44" s="17">
        <f>其他得分!G11</f>
        <v>3.4359999999999999</v>
      </c>
      <c r="E44" s="17">
        <f>C44+D44</f>
        <v>68.506</v>
      </c>
      <c r="F44" s="78"/>
    </row>
    <row r="45" spans="1:6" ht="23.45" customHeight="1" x14ac:dyDescent="0.15">
      <c r="A45" s="29" t="s">
        <v>121</v>
      </c>
      <c r="B45" s="37" t="s">
        <v>177</v>
      </c>
      <c r="C45" s="17">
        <f>评审!AU48</f>
        <v>67.004999999999995</v>
      </c>
      <c r="D45" s="17">
        <f>其他得分!G48</f>
        <v>1.1679999999999999</v>
      </c>
      <c r="E45" s="17">
        <f>C45+D45</f>
        <v>68.173000000000002</v>
      </c>
      <c r="F45" s="78"/>
    </row>
    <row r="46" spans="1:6" ht="23.45" customHeight="1" x14ac:dyDescent="0.15">
      <c r="A46" s="29" t="s">
        <v>92</v>
      </c>
      <c r="B46" s="35" t="s">
        <v>145</v>
      </c>
      <c r="C46" s="17">
        <f>评审!AU19</f>
        <v>65.025000000000006</v>
      </c>
      <c r="D46" s="17">
        <f>其他得分!G19</f>
        <v>3.044</v>
      </c>
      <c r="E46" s="17">
        <f>C46+D46</f>
        <v>68.069000000000003</v>
      </c>
      <c r="F46" s="78"/>
    </row>
    <row r="47" spans="1:6" ht="23.45" customHeight="1" x14ac:dyDescent="0.15">
      <c r="A47" s="29" t="s">
        <v>127</v>
      </c>
      <c r="B47" s="37" t="s">
        <v>183</v>
      </c>
      <c r="C47" s="17">
        <f>评审!AU54</f>
        <v>66.644999999999982</v>
      </c>
      <c r="D47" s="17">
        <f>其他得分!G54</f>
        <v>1.1279999999999999</v>
      </c>
      <c r="E47" s="17">
        <f>C47+D47</f>
        <v>67.772999999999982</v>
      </c>
      <c r="F47" s="78"/>
    </row>
    <row r="48" spans="1:6" ht="23.45" customHeight="1" x14ac:dyDescent="0.15">
      <c r="A48" s="29" t="s">
        <v>130</v>
      </c>
      <c r="B48" s="37" t="s">
        <v>186</v>
      </c>
      <c r="C48" s="17">
        <f>评审!AU57</f>
        <v>66.825000000000003</v>
      </c>
      <c r="D48" s="17">
        <f>其他得分!G57</f>
        <v>0.77</v>
      </c>
      <c r="E48" s="17">
        <f>C48+D48</f>
        <v>67.594999999999999</v>
      </c>
      <c r="F48" s="78"/>
    </row>
    <row r="49" spans="1:6" ht="23.45" customHeight="1" x14ac:dyDescent="0.15">
      <c r="A49" s="29" t="s">
        <v>80</v>
      </c>
      <c r="B49" s="35" t="s">
        <v>134</v>
      </c>
      <c r="C49" s="17">
        <f>评审!AU7</f>
        <v>61.24499999999999</v>
      </c>
      <c r="D49" s="17">
        <f>其他得分!G7</f>
        <v>6.3439999999999994</v>
      </c>
      <c r="E49" s="17">
        <f>C49+D49</f>
        <v>67.588999999999984</v>
      </c>
      <c r="F49" s="78"/>
    </row>
    <row r="50" spans="1:6" ht="23.45" customHeight="1" x14ac:dyDescent="0.15">
      <c r="A50" s="29" t="s">
        <v>131</v>
      </c>
      <c r="B50" s="37" t="s">
        <v>187</v>
      </c>
      <c r="C50" s="17">
        <f>评审!AU58</f>
        <v>65.879999999999981</v>
      </c>
      <c r="D50" s="17">
        <f>其他得分!G58</f>
        <v>1.6359999999999999</v>
      </c>
      <c r="E50" s="17">
        <f>C50+D50</f>
        <v>67.515999999999977</v>
      </c>
      <c r="F50" s="78"/>
    </row>
    <row r="51" spans="1:6" ht="23.45" customHeight="1" x14ac:dyDescent="0.15">
      <c r="A51" s="29" t="s">
        <v>82</v>
      </c>
      <c r="B51" s="35" t="s">
        <v>136</v>
      </c>
      <c r="C51" s="17">
        <f>评审!AU9</f>
        <v>62.72999999999999</v>
      </c>
      <c r="D51" s="17">
        <f>其他得分!G9</f>
        <v>4.6959999999999997</v>
      </c>
      <c r="E51" s="17">
        <f>C51+D51</f>
        <v>67.425999999999988</v>
      </c>
      <c r="F51" s="78"/>
    </row>
    <row r="52" spans="1:6" ht="23.45" customHeight="1" x14ac:dyDescent="0.15">
      <c r="A52" s="29" t="s">
        <v>102</v>
      </c>
      <c r="B52" s="35" t="s">
        <v>155</v>
      </c>
      <c r="C52" s="17">
        <f>评审!AU29</f>
        <v>63.225000000000009</v>
      </c>
      <c r="D52" s="17">
        <f>其他得分!G29</f>
        <v>3.08</v>
      </c>
      <c r="E52" s="17">
        <f>C52+D52</f>
        <v>66.305000000000007</v>
      </c>
      <c r="F52" s="78"/>
    </row>
    <row r="53" spans="1:6" ht="23.45" customHeight="1" x14ac:dyDescent="0.15">
      <c r="A53" s="29" t="s">
        <v>89</v>
      </c>
      <c r="B53" s="35" t="s">
        <v>142</v>
      </c>
      <c r="C53" s="17">
        <f>评审!AU16</f>
        <v>64.260000000000019</v>
      </c>
      <c r="D53" s="17">
        <f>其他得分!G16</f>
        <v>1.9239999999999999</v>
      </c>
      <c r="E53" s="17">
        <f>C53+D53</f>
        <v>66.184000000000026</v>
      </c>
      <c r="F53" s="78"/>
    </row>
    <row r="54" spans="1:6" ht="23.45" customHeight="1" x14ac:dyDescent="0.15">
      <c r="A54" s="29" t="s">
        <v>124</v>
      </c>
      <c r="B54" s="37" t="s">
        <v>180</v>
      </c>
      <c r="C54" s="17">
        <f>评审!AU51</f>
        <v>64.304999999999993</v>
      </c>
      <c r="D54" s="17">
        <f>其他得分!G51</f>
        <v>1.484</v>
      </c>
      <c r="E54" s="17">
        <f>C54+D54</f>
        <v>65.788999999999987</v>
      </c>
      <c r="F54" s="78"/>
    </row>
    <row r="55" spans="1:6" ht="23.45" customHeight="1" x14ac:dyDescent="0.15">
      <c r="A55" s="29" t="s">
        <v>105</v>
      </c>
      <c r="B55" s="35" t="s">
        <v>158</v>
      </c>
      <c r="C55" s="17">
        <f>评审!AU32</f>
        <v>63.585000000000008</v>
      </c>
      <c r="D55" s="17">
        <f>其他得分!G32</f>
        <v>1.6579999999999999</v>
      </c>
      <c r="E55" s="17">
        <f>C55+D55</f>
        <v>65.243000000000009</v>
      </c>
      <c r="F55" s="78"/>
    </row>
    <row r="56" spans="1:6" ht="23.45" customHeight="1" x14ac:dyDescent="0.15">
      <c r="A56" s="29" t="s">
        <v>123</v>
      </c>
      <c r="B56" s="37" t="s">
        <v>179</v>
      </c>
      <c r="C56" s="17">
        <f>评审!AU50</f>
        <v>63.449999999999996</v>
      </c>
      <c r="D56" s="17">
        <f>其他得分!G50</f>
        <v>1.4419999999999999</v>
      </c>
      <c r="E56" s="17">
        <f>C56+D56</f>
        <v>64.891999999999996</v>
      </c>
      <c r="F56" s="78"/>
    </row>
    <row r="57" spans="1:6" ht="23.45" customHeight="1" x14ac:dyDescent="0.15">
      <c r="A57" s="29" t="s">
        <v>97</v>
      </c>
      <c r="B57" s="35" t="s">
        <v>150</v>
      </c>
      <c r="C57" s="17">
        <f>评审!AU24</f>
        <v>60.074999999999996</v>
      </c>
      <c r="D57" s="17">
        <f>其他得分!G24</f>
        <v>3.25</v>
      </c>
      <c r="E57" s="17">
        <f>C57+D57</f>
        <v>63.324999999999996</v>
      </c>
      <c r="F57" s="78"/>
    </row>
    <row r="58" spans="1:6" ht="23.45" customHeight="1" x14ac:dyDescent="0.15">
      <c r="A58" s="29" t="s">
        <v>85</v>
      </c>
      <c r="B58" s="35" t="s">
        <v>138</v>
      </c>
      <c r="C58" s="17">
        <f>评审!AU12</f>
        <v>56.969999999999992</v>
      </c>
      <c r="D58" s="17">
        <f>其他得分!G12</f>
        <v>3.7879999999999998</v>
      </c>
      <c r="E58" s="17">
        <f>C58+D58</f>
        <v>60.757999999999988</v>
      </c>
      <c r="F58" s="78"/>
    </row>
    <row r="59" spans="1:6" ht="23.45" customHeight="1" x14ac:dyDescent="0.15">
      <c r="A59" s="29" t="s">
        <v>104</v>
      </c>
      <c r="B59" s="36" t="s">
        <v>157</v>
      </c>
      <c r="C59" s="17">
        <f>评审!AU31</f>
        <v>0</v>
      </c>
      <c r="D59" s="17">
        <f>其他得分!G31</f>
        <v>0</v>
      </c>
      <c r="E59" s="17">
        <f>C59+D59</f>
        <v>0</v>
      </c>
      <c r="F59" s="78"/>
    </row>
  </sheetData>
  <sortState ref="A6:E59">
    <sortCondition descending="1" ref="E6:E59"/>
  </sortState>
  <mergeCells count="7">
    <mergeCell ref="A4:A5"/>
    <mergeCell ref="B4:B5"/>
    <mergeCell ref="A2:E2"/>
    <mergeCell ref="G4:G5"/>
    <mergeCell ref="C4:C5"/>
    <mergeCell ref="D4:D5"/>
    <mergeCell ref="E4:E5"/>
  </mergeCells>
  <phoneticPr fontId="2" type="noConversion"/>
  <hyperlinks>
    <hyperlink ref="B28" r:id="rId1" tooltip="【故事】No.01 时光匆匆，与爱长存" display="http://letsfilm.org/archives/50196"/>
    <hyperlink ref="B49" r:id="rId2" tooltip="【故事】No.02 一个人，一座城" display="http://letsfilm.org/archives/50577"/>
    <hyperlink ref="B16" r:id="rId3" tooltip="【故事】No.03 愿每一份回忆如咖啡般醇厚" display="http://letsfilm.org/archives/50612"/>
    <hyperlink ref="B51" r:id="rId4" tooltip="【故事】No.04 私情至上主义" display="http://letsfilm.org/archives/51357"/>
    <hyperlink ref="B11" r:id="rId5" tooltip="【故事】No.05 活在棉北里" display="http://letsfilm.org/archives/51579"/>
    <hyperlink ref="B44" r:id="rId6" tooltip="【故事】No.06 泉州记忆" display="http://letsfilm.org/archives/52032"/>
    <hyperlink ref="B58" r:id="rId7" tooltip="【故事】No.07 我的17岁" display="http://letsfilm.org/archives/52502"/>
    <hyperlink ref="B36" r:id="rId8" tooltip="【故事】No.08 那些美好，只剩美好" display="http://letsfilm.org/archives/52529"/>
    <hyperlink ref="B30" r:id="rId9" tooltip="【故事】No.09 胶片影中的台湾" display="http://letsfilm.org/archives/52589"/>
    <hyperlink ref="B22" r:id="rId10" tooltip="【故事】No.10 思念人之屋" display="http://letsfilm.org/archives/52859"/>
    <hyperlink ref="B53" r:id="rId11" tooltip="【故事】No.11 无题" display="http://letsfilm.org/archives/53035"/>
    <hyperlink ref="B24" r:id="rId12" tooltip="【故事】No.12 去极北之地看雪" display="http://letsfilm.org/archives/53523"/>
    <hyperlink ref="B37" r:id="rId13" tooltip="【故事】No.13 回家" display="http://letsfilm.org/archives/53728"/>
    <hyperlink ref="B46" r:id="rId14" tooltip="【故事】No.14 长不大的我" display="http://letsfilm.org/archives/53830"/>
    <hyperlink ref="B23" r:id="rId15" tooltip="【故事】No.15 台北的小人物生活" display="http://letsfilm.org/archives/54153"/>
    <hyperlink ref="B10" r:id="rId16" tooltip="【故事】No.016 从第一台胶片机说起" display="http://letsfilm.org/archives/54443"/>
    <hyperlink ref="B25" r:id="rId17" tooltip="【故事】No.017 The story" display="http://letsfilm.org/archives/54509"/>
    <hyperlink ref="B31" r:id="rId18" tooltip="【故事】No.18 广厦背后的矮房" display="http://letsfilm.org/archives/54599"/>
    <hyperlink ref="B57" r:id="rId19" tooltip="【故事】No.19 乌镇" display="http://letsfilm.org/archives/54765"/>
    <hyperlink ref="B33" r:id="rId20" tooltip="【故事】No.20 旧金山，海滨边的斑斓都市" display="http://letsfilm.org/archives/54858"/>
    <hyperlink ref="B17" r:id="rId21" tooltip="【故事】No.021 我的故事之日本" display="http://letsfilm.org/archives/55417"/>
    <hyperlink ref="B7" r:id="rId22" tooltip="【故事】No.22 我们的故事" display="http://letsfilm.org/archives/55927"/>
    <hyperlink ref="B13" r:id="rId23" tooltip="【故事】No.23 小猫海参" display="http://letsfilm.org/archives/56316"/>
    <hyperlink ref="B52" r:id="rId24" tooltip="【故事】No.24 我和胶片的故事" display="http://letsfilm.org/archives/56416"/>
    <hyperlink ref="B6" r:id="rId25" tooltip="【故事】No.25 这是一个悲伤的故事" display="http://letsfilm.org/archives/56602"/>
    <hyperlink ref="B55" r:id="rId26" tooltip="【故事】No.27 时光不倒流" display="http://letsfilm.org/archives/56750"/>
    <hyperlink ref="B29" r:id="rId27" tooltip="【故事】No.28 你是浪子，别泊岸。" display="http://letsfilm.org/archives/56851"/>
    <hyperlink ref="B38" r:id="rId28" tooltip="【故事】No.29 毕业十年" display="http://letsfilm.org/archives/56709"/>
    <hyperlink ref="B43" r:id="rId29" tooltip="【故事】No.30 那斑驳的从前" display="http://letsfilm.org/archives/56892"/>
    <hyperlink ref="B35" r:id="rId30" tooltip="【故事】No.31 讲故事本身是一种令我感动的状态" display="http://letsfilm.org/archives/57246"/>
    <hyperlink ref="B15" r:id="rId31" tooltip="【故事】No.32 快城市，慢生活" display="http://letsfilm.org/archives/57429"/>
    <hyperlink ref="B27" r:id="rId32" tooltip="【故事】No.33 临海，不靠海。" display="http://letsfilm.org/archives/57484"/>
    <hyperlink ref="B39" r:id="rId33" tooltip="【故事】No.34 红裙公子" display="http://letsfilm.org/archives/58027"/>
    <hyperlink ref="B18" r:id="rId34" tooltip="【故事】No.35 画与画" display="http://letsfilm.org/archives/58104"/>
    <hyperlink ref="B19" r:id="rId35" tooltip="【故事】No.36 我们都是过客" display="http://letsfilm.org/archives/58213"/>
    <hyperlink ref="B26" r:id="rId36" tooltip="【故事】No.37 最美好的时间遇见最美好的你" display="http://letsfilm.org/archives/58374"/>
    <hyperlink ref="B40" r:id="rId37" tooltip="【故事】No.38 悲伤疯人院" display="http://letsfilm.org/archives/58730"/>
    <hyperlink ref="B41" r:id="rId38" tooltip="【故事】No.39 少年巴比伦" display="http://letsfilm.org/archives/58728"/>
    <hyperlink ref="B20" r:id="rId39" tooltip="【故事】No.40 谢谢你，路过我的全世界" display="http://letsfilm.org/archives/58757"/>
    <hyperlink ref="B32" r:id="rId40" tooltip="【故事】No.41 过年" display="http://letsfilm.org/archives/59331"/>
    <hyperlink ref="B34" r:id="rId41" tooltip="【故事】No.42 静雪" display="http://letsfilm.org/archives/58710"/>
    <hyperlink ref="B45" r:id="rId42" tooltip="【故事】No.43 过年·家宴" display="http://letsfilm.org/archives/59390"/>
    <hyperlink ref="B21" r:id="rId43" tooltip="【故事】No.44 情怀不会倒退" display="http://letsfilm.org/archives/59555"/>
    <hyperlink ref="B56" r:id="rId44" tooltip="【故事】No.45 没有回忆的人没有未来可言" display="http://letsfilm.org/archives/59567"/>
    <hyperlink ref="B54" r:id="rId45" tooltip="【故事】No.46 我怀念的" display="http://letsfilm.org/archives/59827"/>
    <hyperlink ref="B14" r:id="rId46" tooltip="【故事】No.47 生活是一场醒着的梦" display="http://letsfilm.org/archives/59925"/>
    <hyperlink ref="B8" r:id="rId47" tooltip="【故事】No.48 第36个故事" display="http://letsfilm.org/archives/60037"/>
    <hyperlink ref="B47" r:id="rId48" tooltip="【故事】No.49 城市时光" display="http://letsfilm.org/archives/61606"/>
    <hyperlink ref="B42" r:id="rId49" tooltip="【故事】No.50 禱告" display="http://letsfilm.org/archives/62055"/>
    <hyperlink ref="B9" r:id="rId50" tooltip="【故事】No.51 我不喜欢旅行这个词，我只是走走看看" display="http://letsfilm.org/archives/62136"/>
    <hyperlink ref="B48" r:id="rId51" tooltip="【故事】No.52 阿嬷的村庄" display="http://letsfilm.org/archives/63595"/>
    <hyperlink ref="B50" r:id="rId52" tooltip="【故事】No.53 赶在结束之前" display="http://letsfilm.org/archives/63770"/>
    <hyperlink ref="B12" r:id="rId53" tooltip="【故事】No.54 来自喵星的你" display="http://letsfilm.org/archives/63769"/>
    <hyperlink ref="G6" r:id="rId54" tooltip="由CHEEEEEN发布" display="http://letsfilm.org/archives/author/cheeeeen"/>
    <hyperlink ref="G7" r:id="rId55" tooltip="由.Dou发布" display="http://letsfilm.org/archives/author/doudy"/>
    <hyperlink ref="G8" r:id="rId56" tooltip="由第36个故事stories发布" display="http://letsfilm.org/archives/author/%e7%ac%ac36%e4%b8%aa%e6%95%85%e4%ba%8bstories"/>
    <hyperlink ref="G9" r:id="rId57" tooltip="由raplingo发布" display="http://letsfilm.org/archives/author/raplingo"/>
    <hyperlink ref="G10" r:id="rId58" tooltip="由Minikido发布" display="http://letsfilm.org/archives/author/minikido"/>
    <hyperlink ref="G11" r:id="rId59" tooltip="由pokemoneva发布" display="http://letsfilm.org/archives/author/pokemoneva"/>
    <hyperlink ref="G12" r:id="rId60" tooltip="由SrJacky发布" display="http://letsfilm.org/archives/author/srjacky"/>
    <hyperlink ref="G13" r:id="rId61" tooltip="由96hsu发布" display="http://letsfilm.org/archives/author/96hsu"/>
    <hyperlink ref="G14" r:id="rId62" tooltip="由梅本村安发布" display="http://letsfilm.org/archives/author/%e6%a2%85%e6%9c%ac%e6%9d%91%e5%ae%89"/>
    <hyperlink ref="G15" r:id="rId63" tooltip="由jacky被永久封印的撒旦发布" display="http://letsfilm.org/archives/author/13918080247"/>
    <hyperlink ref="G16" r:id="rId64" tooltip="由李大璇发布" display="http://letsfilm.org/archives/author/%e6%9d%8e%e5%a4%a7%e7%92%87"/>
    <hyperlink ref="G17" r:id="rId65" tooltip="由qeueu发布" display="http://letsfilm.org/archives/author/qeueu"/>
    <hyperlink ref="G18" r:id="rId66" tooltip="由zflfanfan发布" display="http://letsfilm.org/archives/author/zflfanfan"/>
    <hyperlink ref="G19" r:id="rId67" tooltip="由seafarers发布" display="http://letsfilm.org/archives/author/seafarers"/>
    <hyperlink ref="G20" r:id="rId68" tooltip="由sallyolzz发布" display="http://letsfilm.org/archives/author/sallyolzz"/>
  </hyperlinks>
  <pageMargins left="0.7" right="0.7" top="0.75" bottom="0.75" header="0.3" footer="0.3"/>
  <pageSetup paperSize="9" orientation="portrait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评审</vt:lpstr>
      <vt:lpstr>其他得分</vt:lpstr>
      <vt:lpstr>评分汇总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changyong_dong</cp:lastModifiedBy>
  <dcterms:created xsi:type="dcterms:W3CDTF">2013-10-21T17:33:35Z</dcterms:created>
  <dcterms:modified xsi:type="dcterms:W3CDTF">2014-03-20T09:36:57Z</dcterms:modified>
</cp:coreProperties>
</file>